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apragovau0.sharepoint.com/sites/im-team-cdo/Shared Documents/External Data Reporting/Publications/LI/LCDS - Claims and Disputes Statistics/December 2025/Published/Final version/"/>
    </mc:Choice>
  </mc:AlternateContent>
  <xr:revisionPtr revIDLastSave="254" documentId="8_{198AED99-97A0-4088-8A0F-7D9B2853CA23}" xr6:coauthVersionLast="47" xr6:coauthVersionMax="47" xr10:uidLastSave="{083C0A4D-90D8-409B-9ADD-4A653BA0289E}"/>
  <bookViews>
    <workbookView xWindow="-28920" yWindow="-120" windowWidth="29040" windowHeight="15720" tabRatio="788" firstSheet="1" activeTab="1" xr2:uid="{00000000-000D-0000-FFFF-FFFF00000000}"/>
  </bookViews>
  <sheets>
    <sheet name="Industry level data" sheetId="9" state="hidden" r:id="rId1"/>
    <sheet name="Cover" sheetId="70" r:id="rId2"/>
    <sheet name="Notes" sheetId="71" r:id="rId3"/>
    <sheet name="Contents" sheetId="72" r:id="rId4"/>
    <sheet name="Industry_Level_Results" sheetId="73" r:id="rId5"/>
    <sheet name="Charts" sheetId="74" r:id="rId6"/>
    <sheet name="Policy_Ind Advised" sheetId="1" r:id="rId7"/>
    <sheet name="Policy_Ind Non-Advised" sheetId="23" r:id="rId8"/>
    <sheet name="Policy_GrpSup" sheetId="24" r:id="rId9"/>
    <sheet name="Claims_Amount" sheetId="15" state="hidden" r:id="rId10"/>
    <sheet name="Policy_GrpOrd" sheetId="63" r:id="rId11"/>
    <sheet name="Claims_Ind Advised" sheetId="3" r:id="rId12"/>
    <sheet name="Claims_Ind Non-Advised" sheetId="40" r:id="rId13"/>
    <sheet name="Claims_GrpSup" sheetId="41" r:id="rId14"/>
    <sheet name="Claims_GrpOrd" sheetId="64" r:id="rId15"/>
    <sheet name="Claims Duration_Ind Advised" sheetId="16" r:id="rId16"/>
    <sheet name="Claims_Duration_Amount" sheetId="20" state="hidden" r:id="rId17"/>
    <sheet name="Claims Duration_Ind Non-Advised" sheetId="29" r:id="rId18"/>
    <sheet name="Claims Duration_GrpSup" sheetId="30" r:id="rId19"/>
    <sheet name="Claims Duration_GrpOrd" sheetId="65" r:id="rId20"/>
    <sheet name="Claims Ratio" sheetId="49" r:id="rId21"/>
    <sheet name="Disputes_Ind Advised" sheetId="55" r:id="rId22"/>
    <sheet name="Disputes_Ind Non-Advised" sheetId="59" r:id="rId23"/>
    <sheet name="Disputes_GrpSup" sheetId="60" r:id="rId24"/>
    <sheet name="Disputes_GrpOrd" sheetId="66" r:id="rId25"/>
    <sheet name="Disputes Dur_Ind Advised" sheetId="56" r:id="rId26"/>
    <sheet name="Disputes Dur_Ind Non-Advised" sheetId="61" r:id="rId27"/>
    <sheet name="Disputes Dur_GrpSup" sheetId="62" r:id="rId28"/>
    <sheet name="Disputes Dur_GrpOrd" sheetId="67" r:id="rId29"/>
    <sheet name="Claims Withdrawn Reasons" sheetId="37" r:id="rId30"/>
    <sheet name="Claims Declined Reasons" sheetId="39" r:id="rId31"/>
    <sheet name="Dispute Reasons" sheetId="47" r:id="rId32"/>
    <sheet name="Life insurers" sheetId="69" r:id="rId33"/>
    <sheet name="Disputes_Amount" sheetId="21" state="hidden" r:id="rId34"/>
    <sheet name="Dispute_Duration_Amount" sheetId="22" state="hidden" r:id="rId35"/>
  </sheets>
  <externalReferences>
    <externalReference r:id="rId36"/>
    <externalReference r:id="rId37"/>
    <externalReference r:id="rId38"/>
    <externalReference r:id="rId39"/>
  </externalReferences>
  <definedNames>
    <definedName name="_AMO_UniqueIdentifier" hidden="1">"'79969823-ec16-4dd7-b963-30b49b74fd86'"</definedName>
    <definedName name="_xlnm._FilterDatabase" localSheetId="15" hidden="1">'Claims Duration_Ind Advised'!$A$25:$A$37</definedName>
    <definedName name="_ftn1" localSheetId="5">Charts!$A$3</definedName>
    <definedName name="_ftnref1" localSheetId="5">Charts!$A$1</definedName>
    <definedName name="d">#REF!</definedName>
    <definedName name="dd">[1]Highlights!$I$3</definedName>
    <definedName name="endcol">'[2]S56 checks-COB'!$H$3</definedName>
    <definedName name="Entityraw">OFFSET('[3]Entity Raw'!$A$1,0,0,COUNTA('[3]Entity Raw'!$A$1:$A$65536),COUNTA('[3]Entity Raw'!$A$1:$IV$1))</definedName>
    <definedName name="Life_insurers">'Life insurers'!$A$4:$B$17</definedName>
    <definedName name="lowertolerance" localSheetId="2">#REF!</definedName>
    <definedName name="lowertolerance">[4]Cover!#REF!</definedName>
    <definedName name="middletolerance" localSheetId="2">#REF!</definedName>
    <definedName name="middletolerance">[4]Cover!#REF!</definedName>
    <definedName name="Name1" localSheetId="2">#REF!</definedName>
    <definedName name="Name1">#REF!</definedName>
    <definedName name="namerow">'[2]S56 checks-COB'!$F$3</definedName>
    <definedName name="previousdataset" localSheetId="2">#REF!</definedName>
    <definedName name="previousdataset">[4]Cover!#REF!</definedName>
    <definedName name="previousperiod" localSheetId="2">#REF!</definedName>
    <definedName name="previousperiod">[4]Cover!#REF!</definedName>
    <definedName name="_xlnm.Print_Area" localSheetId="3">Contents!$A$1:$D$38</definedName>
    <definedName name="_xlnm.Print_Area" localSheetId="32">'Life insurers'!$A$1:$B$17</definedName>
    <definedName name="_xlnm.Print_Area" localSheetId="2">Notes!$A$1:$B$39</definedName>
    <definedName name="Raw">OFFSET([3]Raw!$A$1,0,0,COUNTA([3]Raw!$A$1:$A$65536),COUNTA([3]Raw!$A$1:$IV$1))</definedName>
    <definedName name="Rawdata">OFFSET(#REF!,0,0,COUNTA(#REF!),COUNTA(#REF!))</definedName>
    <definedName name="referencedataset" localSheetId="2">#REF!</definedName>
    <definedName name="referencedataset">[4]Cover!#REF!</definedName>
    <definedName name="referenceperiod" localSheetId="2">#REF!</definedName>
    <definedName name="referenceperiod">[4]Cover!#REF!</definedName>
    <definedName name="startcol">'[2]S56 checks-COB'!$G$3</definedName>
    <definedName name="Tab_1B2_Data" localSheetId="19">#REF!</definedName>
    <definedName name="Tab_1B2_Data" localSheetId="14">#REF!</definedName>
    <definedName name="Tab_1B2_Data" localSheetId="28">#REF!</definedName>
    <definedName name="Tab_1B2_Data" localSheetId="27">#REF!</definedName>
    <definedName name="Tab_1B2_Data" localSheetId="26">#REF!</definedName>
    <definedName name="Tab_1B2_Data" localSheetId="24">#REF!</definedName>
    <definedName name="Tab_1B2_Data" localSheetId="23">#REF!</definedName>
    <definedName name="Tab_1B2_Data" localSheetId="22">#REF!</definedName>
    <definedName name="Tab_1B2_Data" localSheetId="10">#REF!</definedName>
    <definedName name="Tab_1B2_Data">#REF!</definedName>
    <definedName name="Table4a">#REF!</definedName>
    <definedName name="Table4b">#REF!</definedName>
    <definedName name="Table4c">#REF!</definedName>
    <definedName name="uppertolerance" localSheetId="2">#REF!</definedName>
    <definedName name="uppertolerance">[4]Cover!#REF!</definedName>
    <definedName name="Z_CE7EBE67_DCEA_4A6B_A7CE_D3282729E0AF_.wvu.PrintArea" localSheetId="3">Contents!$A$1:$C$33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7" i="66" l="1"/>
  <c r="W16" i="66"/>
  <c r="V15" i="66"/>
  <c r="W14" i="66"/>
  <c r="W13" i="66"/>
  <c r="V12" i="66"/>
  <c r="W11" i="66"/>
  <c r="W10" i="66"/>
  <c r="W9" i="66"/>
  <c r="W8" i="66"/>
  <c r="W6" i="66"/>
  <c r="G118" i="63"/>
  <c r="F118" i="63"/>
  <c r="E118" i="63"/>
  <c r="C118" i="63"/>
  <c r="B118" i="63"/>
  <c r="F117" i="63"/>
  <c r="B117" i="63"/>
  <c r="G99" i="63"/>
  <c r="F99" i="63"/>
  <c r="E99" i="63"/>
  <c r="C99" i="63"/>
  <c r="B99" i="63"/>
  <c r="F98" i="63"/>
  <c r="B98" i="63"/>
  <c r="G80" i="63"/>
  <c r="F80" i="63"/>
  <c r="E80" i="63"/>
  <c r="C80" i="63"/>
  <c r="B80" i="63"/>
  <c r="F79" i="63"/>
  <c r="B79" i="63"/>
  <c r="G61" i="63"/>
  <c r="F61" i="63"/>
  <c r="C61" i="63"/>
  <c r="B61" i="63"/>
  <c r="F60" i="63"/>
  <c r="B60" i="63"/>
  <c r="G42" i="63"/>
  <c r="F42" i="63"/>
  <c r="E42" i="63"/>
  <c r="C42" i="63"/>
  <c r="B42" i="63"/>
  <c r="F41" i="63"/>
  <c r="B41" i="63"/>
  <c r="G23" i="63"/>
  <c r="F23" i="63"/>
  <c r="E23" i="63"/>
  <c r="C23" i="63"/>
  <c r="B23" i="63"/>
  <c r="F22" i="63"/>
  <c r="B22" i="63"/>
  <c r="V13" i="66" l="1"/>
  <c r="V6" i="66"/>
  <c r="V14" i="66"/>
  <c r="V11" i="66"/>
  <c r="V16" i="66"/>
  <c r="V17" i="66"/>
  <c r="V8" i="66"/>
  <c r="V10" i="66"/>
  <c r="V7" i="66"/>
  <c r="W7" i="66"/>
  <c r="V9" i="66"/>
  <c r="W12" i="66"/>
  <c r="W15" i="66"/>
  <c r="V5" i="66"/>
  <c r="W5" i="66"/>
  <c r="G117" i="24" l="1"/>
  <c r="F117" i="24"/>
  <c r="E117" i="24"/>
  <c r="C117" i="24"/>
  <c r="B117" i="24"/>
  <c r="F116" i="24"/>
  <c r="B116" i="24"/>
  <c r="G98" i="24"/>
  <c r="F98" i="24"/>
  <c r="E98" i="24"/>
  <c r="C98" i="24"/>
  <c r="B98" i="24"/>
  <c r="F97" i="24"/>
  <c r="B97" i="24"/>
  <c r="G80" i="24"/>
  <c r="F80" i="24"/>
  <c r="E80" i="24"/>
  <c r="C80" i="24"/>
  <c r="B80" i="24"/>
  <c r="F79" i="24"/>
  <c r="B79" i="24"/>
  <c r="G61" i="24"/>
  <c r="F61" i="24"/>
  <c r="C61" i="24"/>
  <c r="B61" i="24"/>
  <c r="F60" i="24"/>
  <c r="B60" i="24"/>
  <c r="G42" i="24"/>
  <c r="F42" i="24"/>
  <c r="E42" i="24"/>
  <c r="C42" i="24"/>
  <c r="B42" i="24"/>
  <c r="F41" i="24"/>
  <c r="B41" i="24"/>
  <c r="G23" i="24"/>
  <c r="F23" i="24"/>
  <c r="E23" i="24"/>
  <c r="C23" i="24"/>
  <c r="B23" i="24"/>
  <c r="F22" i="24"/>
  <c r="B22" i="24"/>
  <c r="A353" i="22" l="1"/>
  <c r="A352" i="22"/>
  <c r="A351" i="22"/>
  <c r="A350" i="22"/>
  <c r="A349" i="22"/>
  <c r="A348" i="22"/>
  <c r="A347" i="22"/>
  <c r="A346" i="22"/>
  <c r="A345" i="22"/>
  <c r="A344" i="22"/>
  <c r="A343" i="22"/>
  <c r="A342" i="22"/>
  <c r="A341" i="22"/>
  <c r="A340" i="22"/>
  <c r="A339" i="22"/>
  <c r="A338" i="22"/>
  <c r="A337" i="22"/>
  <c r="A336" i="22"/>
  <c r="A335" i="22"/>
  <c r="A334" i="22"/>
  <c r="A333" i="22"/>
  <c r="A329" i="22"/>
  <c r="A328" i="22"/>
  <c r="A327" i="22"/>
  <c r="A326" i="22"/>
  <c r="A325" i="22"/>
  <c r="A324" i="22"/>
  <c r="A323" i="22"/>
  <c r="A322" i="22"/>
  <c r="A321" i="22"/>
  <c r="A320" i="22"/>
  <c r="A319" i="22"/>
  <c r="A318" i="22"/>
  <c r="A317" i="22"/>
  <c r="A316" i="22"/>
  <c r="A315" i="22"/>
  <c r="A314" i="22"/>
  <c r="A313" i="22"/>
  <c r="A312" i="22"/>
  <c r="A311" i="22"/>
  <c r="A310" i="22"/>
  <c r="A309" i="22"/>
  <c r="A305" i="22"/>
  <c r="A304" i="22"/>
  <c r="F303" i="22"/>
  <c r="A303" i="22"/>
  <c r="D302" i="22"/>
  <c r="A302" i="22"/>
  <c r="J301" i="22"/>
  <c r="A301" i="22"/>
  <c r="H300" i="22"/>
  <c r="A300" i="22"/>
  <c r="F299" i="22"/>
  <c r="A299" i="22"/>
  <c r="D298" i="22"/>
  <c r="A298" i="22"/>
  <c r="J297" i="22"/>
  <c r="A297" i="22"/>
  <c r="H296" i="22"/>
  <c r="A296" i="22"/>
  <c r="F295" i="22"/>
  <c r="A295" i="22"/>
  <c r="D294" i="22"/>
  <c r="A294" i="22"/>
  <c r="J293" i="22"/>
  <c r="A293" i="22"/>
  <c r="H292" i="22"/>
  <c r="A292" i="22"/>
  <c r="F291" i="22"/>
  <c r="A291" i="22"/>
  <c r="D290" i="22"/>
  <c r="A290" i="22"/>
  <c r="L289" i="22"/>
  <c r="A289" i="22"/>
  <c r="L288" i="22"/>
  <c r="D288" i="22"/>
  <c r="A288" i="22"/>
  <c r="L287" i="22"/>
  <c r="H287" i="22"/>
  <c r="D287" i="22"/>
  <c r="A287" i="22"/>
  <c r="D286" i="22"/>
  <c r="A286" i="22"/>
  <c r="F285" i="22"/>
  <c r="A285" i="22"/>
  <c r="A281" i="22"/>
  <c r="A280" i="22"/>
  <c r="A279" i="22"/>
  <c r="A278" i="22"/>
  <c r="A277" i="22"/>
  <c r="A276" i="22"/>
  <c r="A275" i="22"/>
  <c r="A274" i="22"/>
  <c r="A273" i="22"/>
  <c r="A272" i="22"/>
  <c r="A271" i="22"/>
  <c r="A270" i="22"/>
  <c r="A269" i="22"/>
  <c r="A268" i="22"/>
  <c r="A267" i="22"/>
  <c r="A266" i="22"/>
  <c r="A265" i="22"/>
  <c r="A264" i="22"/>
  <c r="A263" i="22"/>
  <c r="A262" i="22"/>
  <c r="A261" i="22"/>
  <c r="A257" i="22"/>
  <c r="A256" i="22"/>
  <c r="A255" i="22"/>
  <c r="A254" i="22"/>
  <c r="A253" i="22"/>
  <c r="A252" i="22"/>
  <c r="A251" i="22"/>
  <c r="A250" i="22"/>
  <c r="A249" i="22"/>
  <c r="A248" i="22"/>
  <c r="A247" i="22"/>
  <c r="A246" i="22"/>
  <c r="A245" i="22"/>
  <c r="A244" i="22"/>
  <c r="A243" i="22"/>
  <c r="A242" i="22"/>
  <c r="A241" i="22"/>
  <c r="A240" i="22"/>
  <c r="A239" i="22"/>
  <c r="A238" i="22"/>
  <c r="A237" i="22"/>
  <c r="D233" i="22"/>
  <c r="A233" i="22"/>
  <c r="A232" i="22"/>
  <c r="J231" i="22"/>
  <c r="A231" i="22"/>
  <c r="A230" i="22"/>
  <c r="A229" i="22"/>
  <c r="D228" i="22"/>
  <c r="A228" i="22"/>
  <c r="A227" i="22"/>
  <c r="A226" i="22"/>
  <c r="D225" i="22"/>
  <c r="A225" i="22"/>
  <c r="A224" i="22"/>
  <c r="J223" i="22"/>
  <c r="A223" i="22"/>
  <c r="A222" i="22"/>
  <c r="A221" i="22"/>
  <c r="H220" i="22"/>
  <c r="A220" i="22"/>
  <c r="A219" i="22"/>
  <c r="A218" i="22"/>
  <c r="D217" i="22"/>
  <c r="A217" i="22"/>
  <c r="A216" i="22"/>
  <c r="A215" i="22"/>
  <c r="A214" i="22"/>
  <c r="A213" i="22"/>
  <c r="A209" i="22"/>
  <c r="A208" i="22"/>
  <c r="A207" i="22"/>
  <c r="A206" i="22"/>
  <c r="A205" i="22"/>
  <c r="A204" i="22"/>
  <c r="A203" i="22"/>
  <c r="A202" i="22"/>
  <c r="A201" i="22"/>
  <c r="A200" i="22"/>
  <c r="A199" i="22"/>
  <c r="A198" i="22"/>
  <c r="A197" i="22"/>
  <c r="A196" i="22"/>
  <c r="A195" i="22"/>
  <c r="A194" i="22"/>
  <c r="A193" i="22"/>
  <c r="A192" i="22"/>
  <c r="A191" i="22"/>
  <c r="A190" i="22"/>
  <c r="A189" i="22"/>
  <c r="A185" i="22"/>
  <c r="A184" i="22"/>
  <c r="A183" i="22"/>
  <c r="A182" i="22"/>
  <c r="A181" i="22"/>
  <c r="A180" i="22"/>
  <c r="A179" i="22"/>
  <c r="A178" i="22"/>
  <c r="A177" i="22"/>
  <c r="A176" i="22"/>
  <c r="A175" i="22"/>
  <c r="A174" i="22"/>
  <c r="A173" i="22"/>
  <c r="A172" i="22"/>
  <c r="A171" i="22"/>
  <c r="A170" i="22"/>
  <c r="A169" i="22"/>
  <c r="A168" i="22"/>
  <c r="A167" i="22"/>
  <c r="A166" i="22"/>
  <c r="A165" i="22"/>
  <c r="A161" i="22"/>
  <c r="A160" i="22"/>
  <c r="A159" i="22"/>
  <c r="A158" i="22"/>
  <c r="A157" i="22"/>
  <c r="A156" i="22"/>
  <c r="A155" i="22"/>
  <c r="A154" i="22"/>
  <c r="A153" i="22"/>
  <c r="A152" i="22"/>
  <c r="A151" i="22"/>
  <c r="A150" i="22"/>
  <c r="A149" i="22"/>
  <c r="A148" i="22"/>
  <c r="A147" i="22"/>
  <c r="A146" i="22"/>
  <c r="A145" i="22"/>
  <c r="A144" i="22"/>
  <c r="A143" i="22"/>
  <c r="A142" i="22"/>
  <c r="A141" i="22"/>
  <c r="A139" i="22"/>
  <c r="A138" i="22"/>
  <c r="A137" i="22"/>
  <c r="A136" i="22"/>
  <c r="A135" i="22"/>
  <c r="A134" i="22"/>
  <c r="A133" i="22"/>
  <c r="A132" i="22"/>
  <c r="A131" i="22"/>
  <c r="A130" i="22"/>
  <c r="A129" i="22"/>
  <c r="A128" i="22"/>
  <c r="A127" i="22"/>
  <c r="A126" i="22"/>
  <c r="A125" i="22"/>
  <c r="A124" i="22"/>
  <c r="A123" i="22"/>
  <c r="A122" i="22"/>
  <c r="A121" i="22"/>
  <c r="A120" i="22"/>
  <c r="A119" i="22"/>
  <c r="A117" i="22"/>
  <c r="A116" i="22"/>
  <c r="A115" i="22"/>
  <c r="A114" i="22"/>
  <c r="A113" i="22"/>
  <c r="A112" i="22"/>
  <c r="A111" i="22"/>
  <c r="A110" i="22"/>
  <c r="A109" i="22"/>
  <c r="A108" i="22"/>
  <c r="A107" i="22"/>
  <c r="A106" i="22"/>
  <c r="A105" i="22"/>
  <c r="A104" i="22"/>
  <c r="A103" i="22"/>
  <c r="A102" i="22"/>
  <c r="A101" i="22"/>
  <c r="A100" i="22"/>
  <c r="A99" i="22"/>
  <c r="A98" i="22"/>
  <c r="A97" i="22"/>
  <c r="A95" i="22"/>
  <c r="A94" i="22"/>
  <c r="A93" i="22"/>
  <c r="A92" i="22"/>
  <c r="A91" i="22"/>
  <c r="A90" i="22"/>
  <c r="A89" i="22"/>
  <c r="A88" i="22"/>
  <c r="A87" i="22"/>
  <c r="A86" i="22"/>
  <c r="A85" i="22"/>
  <c r="A84" i="22"/>
  <c r="A83" i="22"/>
  <c r="A82" i="22"/>
  <c r="A81" i="22"/>
  <c r="A80" i="22"/>
  <c r="A79" i="22"/>
  <c r="A78" i="22"/>
  <c r="A77" i="22"/>
  <c r="A76" i="22"/>
  <c r="A75" i="22"/>
  <c r="A69" i="22"/>
  <c r="A68" i="22"/>
  <c r="A67" i="22"/>
  <c r="A66" i="22"/>
  <c r="A65" i="22"/>
  <c r="A64" i="22"/>
  <c r="A63" i="22"/>
  <c r="A62" i="22"/>
  <c r="A61" i="22"/>
  <c r="A60" i="22"/>
  <c r="A59" i="22"/>
  <c r="A58" i="22"/>
  <c r="A57" i="22"/>
  <c r="A56" i="22"/>
  <c r="A55" i="22"/>
  <c r="A54" i="22"/>
  <c r="A53" i="22"/>
  <c r="A52" i="22"/>
  <c r="A51" i="22"/>
  <c r="A50" i="22"/>
  <c r="A49" i="22"/>
  <c r="A47" i="22"/>
  <c r="A46" i="22"/>
  <c r="A45" i="22"/>
  <c r="A44" i="22"/>
  <c r="A43" i="22"/>
  <c r="A42" i="22"/>
  <c r="A41" i="22"/>
  <c r="A40" i="22"/>
  <c r="A39" i="22"/>
  <c r="A38" i="22"/>
  <c r="A37" i="22"/>
  <c r="A36" i="22"/>
  <c r="A35" i="22"/>
  <c r="A34" i="22"/>
  <c r="A33" i="22"/>
  <c r="A32" i="22"/>
  <c r="A31" i="22"/>
  <c r="A30" i="22"/>
  <c r="A29" i="22"/>
  <c r="A28" i="22"/>
  <c r="A27" i="22"/>
  <c r="A25" i="22"/>
  <c r="A24" i="22"/>
  <c r="A23" i="22"/>
  <c r="A22" i="22"/>
  <c r="A21" i="22"/>
  <c r="A20" i="22"/>
  <c r="A19" i="22"/>
  <c r="A18" i="22"/>
  <c r="A17" i="22"/>
  <c r="A16" i="22"/>
  <c r="A15" i="22"/>
  <c r="A14" i="22"/>
  <c r="A13" i="22"/>
  <c r="A12" i="22"/>
  <c r="A11" i="22"/>
  <c r="A10" i="22"/>
  <c r="A9" i="22"/>
  <c r="A8" i="22"/>
  <c r="A7" i="22"/>
  <c r="A6" i="22"/>
  <c r="A5" i="22"/>
  <c r="A330" i="21"/>
  <c r="A329" i="21"/>
  <c r="A328" i="21"/>
  <c r="A327" i="21"/>
  <c r="A326" i="21"/>
  <c r="A325" i="21"/>
  <c r="A324" i="21"/>
  <c r="A323" i="21"/>
  <c r="A322" i="21"/>
  <c r="A321" i="21"/>
  <c r="A320" i="21"/>
  <c r="A319" i="21"/>
  <c r="A318" i="21"/>
  <c r="A317" i="21"/>
  <c r="A316" i="21"/>
  <c r="A315" i="21"/>
  <c r="A314" i="21"/>
  <c r="A313" i="21"/>
  <c r="A312" i="21"/>
  <c r="A311" i="21"/>
  <c r="A310" i="21"/>
  <c r="A306" i="21"/>
  <c r="A305" i="21"/>
  <c r="A304" i="21"/>
  <c r="A303" i="21"/>
  <c r="A302" i="21"/>
  <c r="A301" i="21"/>
  <c r="A300" i="21"/>
  <c r="A299" i="21"/>
  <c r="A298" i="21"/>
  <c r="A297" i="21"/>
  <c r="A296" i="21"/>
  <c r="A295" i="21"/>
  <c r="A294" i="21"/>
  <c r="A293" i="21"/>
  <c r="A292" i="21"/>
  <c r="A291" i="21"/>
  <c r="A290" i="21"/>
  <c r="A289" i="21"/>
  <c r="A288" i="21"/>
  <c r="A287" i="21"/>
  <c r="A286" i="21"/>
  <c r="A282" i="21"/>
  <c r="A281" i="21"/>
  <c r="A280" i="21"/>
  <c r="A279" i="21"/>
  <c r="A278" i="21"/>
  <c r="A277" i="21"/>
  <c r="A276" i="21"/>
  <c r="A275" i="21"/>
  <c r="A274" i="21"/>
  <c r="A273" i="21"/>
  <c r="A272" i="21"/>
  <c r="A271" i="21"/>
  <c r="A270" i="21"/>
  <c r="A269" i="21"/>
  <c r="A268" i="21"/>
  <c r="A267" i="21"/>
  <c r="A266" i="21"/>
  <c r="A265" i="21"/>
  <c r="A264" i="21"/>
  <c r="A263" i="21"/>
  <c r="A262" i="21"/>
  <c r="A258" i="21"/>
  <c r="A257" i="21"/>
  <c r="A256" i="21"/>
  <c r="A255" i="21"/>
  <c r="A254" i="21"/>
  <c r="A253" i="21"/>
  <c r="A252" i="21"/>
  <c r="A251" i="21"/>
  <c r="A250" i="21"/>
  <c r="A249" i="21"/>
  <c r="A248" i="21"/>
  <c r="A247" i="21"/>
  <c r="A246" i="21"/>
  <c r="A245" i="21"/>
  <c r="A244" i="21"/>
  <c r="A243" i="21"/>
  <c r="A242" i="21"/>
  <c r="A241" i="21"/>
  <c r="A240" i="21"/>
  <c r="A239" i="21"/>
  <c r="A238" i="21"/>
  <c r="A234" i="21"/>
  <c r="A233" i="21"/>
  <c r="A232" i="21"/>
  <c r="A231" i="21"/>
  <c r="A230" i="21"/>
  <c r="A229" i="21"/>
  <c r="A228" i="21"/>
  <c r="A227" i="21"/>
  <c r="A226" i="21"/>
  <c r="A225" i="21"/>
  <c r="A224" i="21"/>
  <c r="A223" i="21"/>
  <c r="A222" i="21"/>
  <c r="A221" i="21"/>
  <c r="A220" i="21"/>
  <c r="A219" i="21"/>
  <c r="A218" i="21"/>
  <c r="A217" i="21"/>
  <c r="A216" i="21"/>
  <c r="A215" i="21"/>
  <c r="A214" i="21"/>
  <c r="A210" i="21"/>
  <c r="A209" i="21"/>
  <c r="A208" i="21"/>
  <c r="A207" i="21"/>
  <c r="A206" i="21"/>
  <c r="A205" i="21"/>
  <c r="A204" i="21"/>
  <c r="A203" i="21"/>
  <c r="A202" i="21"/>
  <c r="A201" i="21"/>
  <c r="A200" i="21"/>
  <c r="A199" i="21"/>
  <c r="A198" i="21"/>
  <c r="A197" i="21"/>
  <c r="A196" i="21"/>
  <c r="A195" i="21"/>
  <c r="A194" i="21"/>
  <c r="A193" i="21"/>
  <c r="A192" i="21"/>
  <c r="A191" i="21"/>
  <c r="A190" i="21"/>
  <c r="A186" i="21"/>
  <c r="A185" i="21"/>
  <c r="A184" i="21"/>
  <c r="A183" i="21"/>
  <c r="A182" i="21"/>
  <c r="A181" i="21"/>
  <c r="A180" i="21"/>
  <c r="A179" i="21"/>
  <c r="A178" i="21"/>
  <c r="A177" i="21"/>
  <c r="A176" i="21"/>
  <c r="A175" i="21"/>
  <c r="A174" i="21"/>
  <c r="A173" i="21"/>
  <c r="A172" i="21"/>
  <c r="A171" i="21"/>
  <c r="A170" i="21"/>
  <c r="A169" i="21"/>
  <c r="A168" i="21"/>
  <c r="A167" i="21"/>
  <c r="A166" i="21"/>
  <c r="A162" i="21"/>
  <c r="A161" i="21"/>
  <c r="A160" i="21"/>
  <c r="A159" i="21"/>
  <c r="A158" i="21"/>
  <c r="A157" i="21"/>
  <c r="A156" i="21"/>
  <c r="A155" i="21"/>
  <c r="A154" i="21"/>
  <c r="A153" i="21"/>
  <c r="A152" i="21"/>
  <c r="A151" i="21"/>
  <c r="A150" i="21"/>
  <c r="A149" i="21"/>
  <c r="A148" i="21"/>
  <c r="A147" i="21"/>
  <c r="A146" i="21"/>
  <c r="A145" i="21"/>
  <c r="A144" i="21"/>
  <c r="A143" i="21"/>
  <c r="A142" i="21"/>
  <c r="A140" i="21"/>
  <c r="A139" i="21"/>
  <c r="A138" i="21"/>
  <c r="A137" i="21"/>
  <c r="A136" i="21"/>
  <c r="A135" i="21"/>
  <c r="A134" i="21"/>
  <c r="A133" i="21"/>
  <c r="A132" i="21"/>
  <c r="A131" i="21"/>
  <c r="A130" i="21"/>
  <c r="A129" i="21"/>
  <c r="A128" i="21"/>
  <c r="A127" i="21"/>
  <c r="A126" i="21"/>
  <c r="A125" i="21"/>
  <c r="A124" i="21"/>
  <c r="A123" i="21"/>
  <c r="A122" i="21"/>
  <c r="A121" i="21"/>
  <c r="A120" i="21"/>
  <c r="A118" i="21"/>
  <c r="A117" i="21"/>
  <c r="A116" i="21"/>
  <c r="A115" i="21"/>
  <c r="A114" i="21"/>
  <c r="A113" i="21"/>
  <c r="A112" i="21"/>
  <c r="A111" i="21"/>
  <c r="A110" i="21"/>
  <c r="A109" i="21"/>
  <c r="A108" i="21"/>
  <c r="A107" i="21"/>
  <c r="A106" i="21"/>
  <c r="A105" i="21"/>
  <c r="A104" i="21"/>
  <c r="A103" i="21"/>
  <c r="A102" i="21"/>
  <c r="A101" i="21"/>
  <c r="A100" i="21"/>
  <c r="A99" i="21"/>
  <c r="A98" i="21"/>
  <c r="A96" i="21"/>
  <c r="A95" i="21"/>
  <c r="A94" i="21"/>
  <c r="A93" i="21"/>
  <c r="A92" i="21"/>
  <c r="A91" i="21"/>
  <c r="A90" i="21"/>
  <c r="A89" i="21"/>
  <c r="A88" i="21"/>
  <c r="A87" i="21"/>
  <c r="A86" i="21"/>
  <c r="A85" i="21"/>
  <c r="A84" i="21"/>
  <c r="A83" i="21"/>
  <c r="A82" i="21"/>
  <c r="A81" i="21"/>
  <c r="A80" i="21"/>
  <c r="A79" i="21"/>
  <c r="A78" i="21"/>
  <c r="A77" i="21"/>
  <c r="A76" i="21"/>
  <c r="A69" i="21"/>
  <c r="A68" i="21"/>
  <c r="A67" i="21"/>
  <c r="A66" i="21"/>
  <c r="A65" i="21"/>
  <c r="A64" i="21"/>
  <c r="A63" i="21"/>
  <c r="A62" i="21"/>
  <c r="A61" i="21"/>
  <c r="A60" i="21"/>
  <c r="A59" i="21"/>
  <c r="A58" i="21"/>
  <c r="A57" i="21"/>
  <c r="A56" i="21"/>
  <c r="A55" i="21"/>
  <c r="A54" i="21"/>
  <c r="A53" i="21"/>
  <c r="A52" i="21"/>
  <c r="A51" i="21"/>
  <c r="A50" i="21"/>
  <c r="A49" i="21"/>
  <c r="A47" i="21"/>
  <c r="A46" i="21"/>
  <c r="A45" i="21"/>
  <c r="A44" i="21"/>
  <c r="A43" i="21"/>
  <c r="A42" i="21"/>
  <c r="A41" i="21"/>
  <c r="A40" i="21"/>
  <c r="A39" i="21"/>
  <c r="A38" i="21"/>
  <c r="A37" i="21"/>
  <c r="A36" i="21"/>
  <c r="A35" i="21"/>
  <c r="A34" i="21"/>
  <c r="A33" i="21"/>
  <c r="A32" i="21"/>
  <c r="A31" i="21"/>
  <c r="A30" i="21"/>
  <c r="A29" i="21"/>
  <c r="A28" i="21"/>
  <c r="A27" i="21"/>
  <c r="A25" i="21"/>
  <c r="A24" i="21"/>
  <c r="A23" i="21"/>
  <c r="A22" i="21"/>
  <c r="A21" i="21"/>
  <c r="A20" i="21"/>
  <c r="A19" i="21"/>
  <c r="A18" i="21"/>
  <c r="A17" i="21"/>
  <c r="A16" i="21"/>
  <c r="A15" i="21"/>
  <c r="A14" i="21"/>
  <c r="A13" i="21"/>
  <c r="A12" i="21"/>
  <c r="A11" i="21"/>
  <c r="A10" i="21"/>
  <c r="A9" i="21"/>
  <c r="A8" i="21"/>
  <c r="A7" i="21"/>
  <c r="A6" i="21"/>
  <c r="A5" i="21"/>
  <c r="A260" i="20"/>
  <c r="A259" i="20"/>
  <c r="A258" i="20"/>
  <c r="A257" i="20"/>
  <c r="A256" i="20"/>
  <c r="A255" i="20"/>
  <c r="A254" i="20"/>
  <c r="A253" i="20"/>
  <c r="A252" i="20"/>
  <c r="A251" i="20"/>
  <c r="A250" i="20"/>
  <c r="A249" i="20"/>
  <c r="A248" i="20"/>
  <c r="A247" i="20"/>
  <c r="A246" i="20"/>
  <c r="A245" i="20"/>
  <c r="A244" i="20"/>
  <c r="A243" i="20"/>
  <c r="A242" i="20"/>
  <c r="A241" i="20"/>
  <c r="A240" i="20"/>
  <c r="A236" i="20"/>
  <c r="A235" i="20"/>
  <c r="A234" i="20"/>
  <c r="A233" i="20"/>
  <c r="A232" i="20"/>
  <c r="A231" i="20"/>
  <c r="A230" i="20"/>
  <c r="A229" i="20"/>
  <c r="A228" i="20"/>
  <c r="A227" i="20"/>
  <c r="A226" i="20"/>
  <c r="A225" i="20"/>
  <c r="A224" i="20"/>
  <c r="A223" i="20"/>
  <c r="A222" i="20"/>
  <c r="A221" i="20"/>
  <c r="A220" i="20"/>
  <c r="A219" i="20"/>
  <c r="A218" i="20"/>
  <c r="A217" i="20"/>
  <c r="A216" i="20"/>
  <c r="A212" i="20"/>
  <c r="A211" i="20"/>
  <c r="A210" i="20"/>
  <c r="A209" i="20"/>
  <c r="A208" i="20"/>
  <c r="A207" i="20"/>
  <c r="A206" i="20"/>
  <c r="A205" i="20"/>
  <c r="A204" i="20"/>
  <c r="A203" i="20"/>
  <c r="A202" i="20"/>
  <c r="A201" i="20"/>
  <c r="A200" i="20"/>
  <c r="A199" i="20"/>
  <c r="A198" i="20"/>
  <c r="A197" i="20"/>
  <c r="A196" i="20"/>
  <c r="A195" i="20"/>
  <c r="A194" i="20"/>
  <c r="A193" i="20"/>
  <c r="A192" i="20"/>
  <c r="A188" i="20"/>
  <c r="A187" i="20"/>
  <c r="A186" i="20"/>
  <c r="A185" i="20"/>
  <c r="A184" i="20"/>
  <c r="A183" i="20"/>
  <c r="A182" i="20"/>
  <c r="A181" i="20"/>
  <c r="A180" i="20"/>
  <c r="A179" i="20"/>
  <c r="A178" i="20"/>
  <c r="A177" i="20"/>
  <c r="A176" i="20"/>
  <c r="A175" i="20"/>
  <c r="A174" i="20"/>
  <c r="A173" i="20"/>
  <c r="A172" i="20"/>
  <c r="A171" i="20"/>
  <c r="A170" i="20"/>
  <c r="A169" i="20"/>
  <c r="A168" i="20"/>
  <c r="A164" i="20"/>
  <c r="A163" i="20"/>
  <c r="A162" i="20"/>
  <c r="A161" i="20"/>
  <c r="A160" i="20"/>
  <c r="A159" i="20"/>
  <c r="A158" i="20"/>
  <c r="A157" i="20"/>
  <c r="A156" i="20"/>
  <c r="A155" i="20"/>
  <c r="A154" i="20"/>
  <c r="A153" i="20"/>
  <c r="A152" i="20"/>
  <c r="A151" i="20"/>
  <c r="A150" i="20"/>
  <c r="A149" i="20"/>
  <c r="A148" i="20"/>
  <c r="A147" i="20"/>
  <c r="A146" i="20"/>
  <c r="A145" i="20"/>
  <c r="A144" i="20"/>
  <c r="A140" i="20"/>
  <c r="A139" i="20"/>
  <c r="A138" i="20"/>
  <c r="A137" i="20"/>
  <c r="A136" i="20"/>
  <c r="A135" i="20"/>
  <c r="A134" i="20"/>
  <c r="A133" i="20"/>
  <c r="A132" i="20"/>
  <c r="A131" i="20"/>
  <c r="A130" i="20"/>
  <c r="A129" i="20"/>
  <c r="A128" i="20"/>
  <c r="A127" i="20"/>
  <c r="A126" i="20"/>
  <c r="A125" i="20"/>
  <c r="A124" i="20"/>
  <c r="A123" i="20"/>
  <c r="A122" i="20"/>
  <c r="A121" i="20"/>
  <c r="A120" i="20"/>
  <c r="A116" i="20"/>
  <c r="A115" i="20"/>
  <c r="A114" i="20"/>
  <c r="A113" i="20"/>
  <c r="A112" i="20"/>
  <c r="A111" i="20"/>
  <c r="A110" i="20"/>
  <c r="A109" i="20"/>
  <c r="A108" i="20"/>
  <c r="A107" i="20"/>
  <c r="A106" i="20"/>
  <c r="A105" i="20"/>
  <c r="A104" i="20"/>
  <c r="A103" i="20"/>
  <c r="A102" i="20"/>
  <c r="A101" i="20"/>
  <c r="A100" i="20"/>
  <c r="A99" i="20"/>
  <c r="A98" i="20"/>
  <c r="A97" i="20"/>
  <c r="A96" i="20"/>
  <c r="A92" i="20"/>
  <c r="A91" i="20"/>
  <c r="A90" i="20"/>
  <c r="A89" i="20"/>
  <c r="A88" i="20"/>
  <c r="A87" i="20"/>
  <c r="A86" i="20"/>
  <c r="A85" i="20"/>
  <c r="A84" i="20"/>
  <c r="A83" i="20"/>
  <c r="A82" i="20"/>
  <c r="A81" i="20"/>
  <c r="A80" i="20"/>
  <c r="A79" i="20"/>
  <c r="A78" i="20"/>
  <c r="A77" i="20"/>
  <c r="A76" i="20"/>
  <c r="A75" i="20"/>
  <c r="A74" i="20"/>
  <c r="A73" i="20"/>
  <c r="A72" i="20"/>
  <c r="A70" i="20"/>
  <c r="A69" i="20"/>
  <c r="A68" i="20"/>
  <c r="A67" i="20"/>
  <c r="A66" i="20"/>
  <c r="A65" i="20"/>
  <c r="A64" i="20"/>
  <c r="A63" i="20"/>
  <c r="A62" i="20"/>
  <c r="A61" i="20"/>
  <c r="A60" i="20"/>
  <c r="A59" i="20"/>
  <c r="A58" i="20"/>
  <c r="A57" i="20"/>
  <c r="A56" i="20"/>
  <c r="A55" i="20"/>
  <c r="A54" i="20"/>
  <c r="A53" i="20"/>
  <c r="A52" i="20"/>
  <c r="A51" i="20"/>
  <c r="A50" i="20"/>
  <c r="A48" i="20"/>
  <c r="A47" i="20"/>
  <c r="A46" i="20"/>
  <c r="A45" i="20"/>
  <c r="A44" i="20"/>
  <c r="A43" i="20"/>
  <c r="A42" i="20"/>
  <c r="A41" i="20"/>
  <c r="A40" i="20"/>
  <c r="A39" i="20"/>
  <c r="A38" i="20"/>
  <c r="A37" i="20"/>
  <c r="A36" i="20"/>
  <c r="A35" i="20"/>
  <c r="A34" i="20"/>
  <c r="A33" i="20"/>
  <c r="A32" i="20"/>
  <c r="A31" i="20"/>
  <c r="A30" i="20"/>
  <c r="A29" i="20"/>
  <c r="A28" i="20"/>
  <c r="A26" i="20"/>
  <c r="A25" i="20"/>
  <c r="A24" i="20"/>
  <c r="A23" i="20"/>
  <c r="A22" i="20"/>
  <c r="A21" i="20"/>
  <c r="A20" i="20"/>
  <c r="A19" i="20"/>
  <c r="A18" i="20"/>
  <c r="A17" i="20"/>
  <c r="A16" i="20"/>
  <c r="A15" i="20"/>
  <c r="A14" i="20"/>
  <c r="A13" i="20"/>
  <c r="A12" i="20"/>
  <c r="A11" i="20"/>
  <c r="A10" i="20"/>
  <c r="A9" i="20"/>
  <c r="A8" i="20"/>
  <c r="A7" i="20"/>
  <c r="A6" i="20"/>
  <c r="H117" i="22" l="1"/>
  <c r="H209" i="22"/>
  <c r="L206" i="22"/>
  <c r="L215" i="22"/>
  <c r="H114" i="22"/>
  <c r="L191" i="22"/>
  <c r="F193" i="22"/>
  <c r="L194" i="22"/>
  <c r="D195" i="22"/>
  <c r="L199" i="22"/>
  <c r="D200" i="22"/>
  <c r="F201" i="22"/>
  <c r="L202" i="22"/>
  <c r="D203" i="22"/>
  <c r="D204" i="22"/>
  <c r="F205" i="22"/>
  <c r="H207" i="22"/>
  <c r="L208" i="22"/>
  <c r="D209" i="22"/>
  <c r="L213" i="22"/>
  <c r="D214" i="22"/>
  <c r="D215" i="22"/>
  <c r="D216" i="22"/>
  <c r="L217" i="22"/>
  <c r="H218" i="22"/>
  <c r="J219" i="22"/>
  <c r="J221" i="22"/>
  <c r="D222" i="22"/>
  <c r="D223" i="22"/>
  <c r="D224" i="22"/>
  <c r="J225" i="22"/>
  <c r="D226" i="22"/>
  <c r="J227" i="22"/>
  <c r="J229" i="22"/>
  <c r="D230" i="22"/>
  <c r="D231" i="22"/>
  <c r="D232" i="22"/>
  <c r="J233" i="22"/>
  <c r="L219" i="22"/>
  <c r="L203" i="22"/>
  <c r="D227" i="22"/>
  <c r="H123" i="22"/>
  <c r="D207" i="22"/>
  <c r="D213" i="22"/>
  <c r="D221" i="22"/>
  <c r="D229" i="22"/>
  <c r="D106" i="22"/>
  <c r="H109" i="22"/>
  <c r="D192" i="22"/>
  <c r="L113" i="22"/>
  <c r="L117" i="22"/>
  <c r="L124" i="22"/>
  <c r="L128" i="22"/>
  <c r="L145" i="22"/>
  <c r="H190" i="22"/>
  <c r="F191" i="22"/>
  <c r="F195" i="22"/>
  <c r="L195" i="22"/>
  <c r="F197" i="22"/>
  <c r="D199" i="22"/>
  <c r="D201" i="22"/>
  <c r="F203" i="22"/>
  <c r="L109" i="22"/>
  <c r="L122" i="22"/>
  <c r="L132" i="22"/>
  <c r="L136" i="22"/>
  <c r="L141" i="22"/>
  <c r="L149" i="22"/>
  <c r="L153" i="22"/>
  <c r="L157" i="22"/>
  <c r="L161" i="22"/>
  <c r="L168" i="22"/>
  <c r="L172" i="22"/>
  <c r="F189" i="22"/>
  <c r="D193" i="22"/>
  <c r="D104" i="22"/>
  <c r="L167" i="22"/>
  <c r="L173" i="22"/>
  <c r="D196" i="22"/>
  <c r="L198" i="22"/>
  <c r="D202" i="22"/>
  <c r="D206" i="22"/>
  <c r="D208" i="22"/>
  <c r="J213" i="22"/>
  <c r="J215" i="22"/>
  <c r="J217" i="22"/>
  <c r="D219" i="22"/>
  <c r="H105" i="22"/>
  <c r="H110" i="22"/>
  <c r="H113" i="22"/>
  <c r="H119" i="22"/>
  <c r="D121" i="22"/>
  <c r="L123" i="22"/>
  <c r="L127" i="22"/>
  <c r="L129" i="22"/>
  <c r="L135" i="22"/>
  <c r="L139" i="22"/>
  <c r="L144" i="22"/>
  <c r="L148" i="22"/>
  <c r="L152" i="22"/>
  <c r="L158" i="22"/>
  <c r="L165" i="22"/>
  <c r="L169" i="22"/>
  <c r="F175" i="22"/>
  <c r="F179" i="22"/>
  <c r="F183" i="22"/>
  <c r="F185" i="22"/>
  <c r="D190" i="22"/>
  <c r="L192" i="22"/>
  <c r="D194" i="22"/>
  <c r="L196" i="22"/>
  <c r="D197" i="22"/>
  <c r="D198" i="22"/>
  <c r="F199" i="22"/>
  <c r="L200" i="22"/>
  <c r="L201" i="22"/>
  <c r="L204" i="22"/>
  <c r="D205" i="22"/>
  <c r="F207" i="22"/>
  <c r="F209" i="22"/>
  <c r="H214" i="22"/>
  <c r="H216" i="22"/>
  <c r="L221" i="22"/>
  <c r="L223" i="22"/>
  <c r="L225" i="22"/>
  <c r="L227" i="22"/>
  <c r="L229" i="22"/>
  <c r="L231" i="22"/>
  <c r="L233" i="22"/>
  <c r="L106" i="22"/>
  <c r="D108" i="22"/>
  <c r="L110" i="22"/>
  <c r="D112" i="22"/>
  <c r="L114" i="22"/>
  <c r="D116" i="22"/>
  <c r="L119" i="22"/>
  <c r="H122" i="22"/>
  <c r="L125" i="22"/>
  <c r="L131" i="22"/>
  <c r="L133" i="22"/>
  <c r="L137" i="22"/>
  <c r="L142" i="22"/>
  <c r="L146" i="22"/>
  <c r="L150" i="22"/>
  <c r="L154" i="22"/>
  <c r="L156" i="22"/>
  <c r="L160" i="22"/>
  <c r="L171" i="22"/>
  <c r="F177" i="22"/>
  <c r="F181" i="22"/>
  <c r="F111" i="22"/>
  <c r="F115" i="22"/>
  <c r="F120" i="22"/>
  <c r="F126" i="22"/>
  <c r="F130" i="22"/>
  <c r="F134" i="22"/>
  <c r="F138" i="22"/>
  <c r="F143" i="22"/>
  <c r="F155" i="22"/>
  <c r="F166" i="22"/>
  <c r="F170" i="22"/>
  <c r="F174" i="22"/>
  <c r="F176" i="22"/>
  <c r="F180" i="22"/>
  <c r="F184" i="22"/>
  <c r="L193" i="22"/>
  <c r="L197" i="22"/>
  <c r="L205" i="22"/>
  <c r="L207" i="22"/>
  <c r="L209" i="22"/>
  <c r="F107" i="22"/>
  <c r="F147" i="22"/>
  <c r="F151" i="22"/>
  <c r="F159" i="22"/>
  <c r="F178" i="22"/>
  <c r="F182" i="22"/>
  <c r="D191" i="22"/>
  <c r="O322" i="21"/>
  <c r="O38" i="21"/>
  <c r="O46" i="21"/>
  <c r="O55" i="21"/>
  <c r="M13" i="21"/>
  <c r="M21" i="21"/>
  <c r="M36" i="21"/>
  <c r="O138" i="21"/>
  <c r="O157" i="21"/>
  <c r="O44" i="21"/>
  <c r="K58" i="21"/>
  <c r="O69" i="21"/>
  <c r="O124" i="21"/>
  <c r="H80" i="21"/>
  <c r="O168" i="21"/>
  <c r="O199" i="21"/>
  <c r="M199" i="21"/>
  <c r="M209" i="21"/>
  <c r="M233" i="21"/>
  <c r="O7" i="21"/>
  <c r="O11" i="21"/>
  <c r="O15" i="21"/>
  <c r="C19" i="21"/>
  <c r="O19" i="21"/>
  <c r="O21" i="21"/>
  <c r="O23" i="21"/>
  <c r="O28" i="21"/>
  <c r="C34" i="21"/>
  <c r="O67" i="21"/>
  <c r="O145" i="21"/>
  <c r="C159" i="21"/>
  <c r="M193" i="21"/>
  <c r="M218" i="21"/>
  <c r="O140" i="21"/>
  <c r="H96" i="21"/>
  <c r="M201" i="21"/>
  <c r="O149" i="21"/>
  <c r="O59" i="21"/>
  <c r="O63" i="21"/>
  <c r="H92" i="21"/>
  <c r="K125" i="21"/>
  <c r="O128" i="21"/>
  <c r="D82" i="21"/>
  <c r="O153" i="21"/>
  <c r="O166" i="21"/>
  <c r="M174" i="21"/>
  <c r="K180" i="21"/>
  <c r="O180" i="21"/>
  <c r="M180" i="21"/>
  <c r="K191" i="21"/>
  <c r="O191" i="21"/>
  <c r="M191" i="21"/>
  <c r="O287" i="21"/>
  <c r="O303" i="21"/>
  <c r="O330" i="21"/>
  <c r="K8" i="21"/>
  <c r="O10" i="21"/>
  <c r="O12" i="21"/>
  <c r="M16" i="21"/>
  <c r="M18" i="21"/>
  <c r="O20" i="21"/>
  <c r="C23" i="21"/>
  <c r="E23" i="21" s="1"/>
  <c r="M24" i="21"/>
  <c r="M27" i="21"/>
  <c r="K29" i="21"/>
  <c r="O31" i="21"/>
  <c r="C32" i="21"/>
  <c r="M33" i="21"/>
  <c r="M35" i="21"/>
  <c r="K37" i="21"/>
  <c r="O65" i="21"/>
  <c r="N79" i="21"/>
  <c r="K121" i="21"/>
  <c r="O126" i="21"/>
  <c r="O143" i="21"/>
  <c r="O151" i="21"/>
  <c r="K162" i="21"/>
  <c r="M182" i="21"/>
  <c r="O207" i="21"/>
  <c r="C282" i="21"/>
  <c r="G282" i="21" s="1"/>
  <c r="H213" i="22"/>
  <c r="H215" i="22"/>
  <c r="H217" i="22"/>
  <c r="L237" i="22"/>
  <c r="L105" i="22"/>
  <c r="F124" i="22"/>
  <c r="F128" i="22"/>
  <c r="F132" i="22"/>
  <c r="F136" i="22"/>
  <c r="F141" i="22"/>
  <c r="F145" i="22"/>
  <c r="F149" i="22"/>
  <c r="F153" i="22"/>
  <c r="F157" i="22"/>
  <c r="F161" i="22"/>
  <c r="F168" i="22"/>
  <c r="F172" i="22"/>
  <c r="J8" i="22"/>
  <c r="J12" i="22"/>
  <c r="J16" i="22"/>
  <c r="J20" i="22"/>
  <c r="J24" i="22"/>
  <c r="J29" i="22"/>
  <c r="J33" i="22"/>
  <c r="J37" i="22"/>
  <c r="J41" i="22"/>
  <c r="J45" i="22"/>
  <c r="J50" i="22"/>
  <c r="J54" i="22"/>
  <c r="J58" i="22"/>
  <c r="J62" i="22"/>
  <c r="J66" i="22"/>
  <c r="J75" i="22"/>
  <c r="F76" i="22"/>
  <c r="F83" i="22"/>
  <c r="L86" i="22"/>
  <c r="F100" i="22"/>
  <c r="F103" i="22"/>
  <c r="H104" i="22"/>
  <c r="F106" i="22"/>
  <c r="H107" i="22"/>
  <c r="H108" i="22"/>
  <c r="L111" i="22"/>
  <c r="F114" i="22"/>
  <c r="D114" i="22"/>
  <c r="H115" i="22"/>
  <c r="H116" i="22"/>
  <c r="L120" i="22"/>
  <c r="F123" i="22"/>
  <c r="D123" i="22"/>
  <c r="H124" i="22"/>
  <c r="L126" i="22"/>
  <c r="F127" i="22"/>
  <c r="L130" i="22"/>
  <c r="F131" i="22"/>
  <c r="L134" i="22"/>
  <c r="F135" i="22"/>
  <c r="L138" i="22"/>
  <c r="F139" i="22"/>
  <c r="L143" i="22"/>
  <c r="F144" i="22"/>
  <c r="L147" i="22"/>
  <c r="F148" i="22"/>
  <c r="L151" i="22"/>
  <c r="F152" i="22"/>
  <c r="L155" i="22"/>
  <c r="F156" i="22"/>
  <c r="L159" i="22"/>
  <c r="F160" i="22"/>
  <c r="L166" i="22"/>
  <c r="F167" i="22"/>
  <c r="L170" i="22"/>
  <c r="F171" i="22"/>
  <c r="L174" i="22"/>
  <c r="L8" i="22"/>
  <c r="D12" i="22"/>
  <c r="J19" i="22"/>
  <c r="D29" i="22"/>
  <c r="L33" i="22"/>
  <c r="D37" i="22"/>
  <c r="D54" i="22"/>
  <c r="D58" i="22"/>
  <c r="D62" i="22"/>
  <c r="L66" i="22"/>
  <c r="D75" i="22"/>
  <c r="L75" i="22"/>
  <c r="D86" i="22"/>
  <c r="J87" i="22"/>
  <c r="D103" i="22"/>
  <c r="J11" i="22"/>
  <c r="L16" i="22"/>
  <c r="D33" i="22"/>
  <c r="L45" i="22"/>
  <c r="L50" i="22"/>
  <c r="L54" i="22"/>
  <c r="L58" i="22"/>
  <c r="L62" i="22"/>
  <c r="D66" i="22"/>
  <c r="H5" i="22"/>
  <c r="D7" i="22"/>
  <c r="F8" i="22"/>
  <c r="H9" i="22"/>
  <c r="F12" i="22"/>
  <c r="H13" i="22"/>
  <c r="D15" i="22"/>
  <c r="F16" i="22"/>
  <c r="H17" i="22"/>
  <c r="L19" i="22"/>
  <c r="F20" i="22"/>
  <c r="H21" i="22"/>
  <c r="D23" i="22"/>
  <c r="F24" i="22"/>
  <c r="H25" i="22"/>
  <c r="D28" i="22"/>
  <c r="F29" i="22"/>
  <c r="H30" i="22"/>
  <c r="D32" i="22"/>
  <c r="F33" i="22"/>
  <c r="H34" i="22"/>
  <c r="D36" i="22"/>
  <c r="F37" i="22"/>
  <c r="H38" i="22"/>
  <c r="D40" i="22"/>
  <c r="F41" i="22"/>
  <c r="H42" i="22"/>
  <c r="D44" i="22"/>
  <c r="F45" i="22"/>
  <c r="H46" i="22"/>
  <c r="D49" i="22"/>
  <c r="F50" i="22"/>
  <c r="H51" i="22"/>
  <c r="D53" i="22"/>
  <c r="F54" i="22"/>
  <c r="H55" i="22"/>
  <c r="D57" i="22"/>
  <c r="F58" i="22"/>
  <c r="H59" i="22"/>
  <c r="D61" i="22"/>
  <c r="F62" i="22"/>
  <c r="H63" i="22"/>
  <c r="D65" i="22"/>
  <c r="F66" i="22"/>
  <c r="H67" i="22"/>
  <c r="D69" i="22"/>
  <c r="F75" i="22"/>
  <c r="L78" i="22"/>
  <c r="L79" i="22"/>
  <c r="J82" i="22"/>
  <c r="H83" i="22"/>
  <c r="H86" i="22"/>
  <c r="D90" i="22"/>
  <c r="D91" i="22"/>
  <c r="F94" i="22"/>
  <c r="L95" i="22"/>
  <c r="J99" i="22"/>
  <c r="H100" i="22"/>
  <c r="H106" i="22"/>
  <c r="L107" i="22"/>
  <c r="F110" i="22"/>
  <c r="D110" i="22"/>
  <c r="H111" i="22"/>
  <c r="H112" i="22"/>
  <c r="L115" i="22"/>
  <c r="F119" i="22"/>
  <c r="D119" i="22"/>
  <c r="H120" i="22"/>
  <c r="H121" i="22"/>
  <c r="F125" i="22"/>
  <c r="F129" i="22"/>
  <c r="F133" i="22"/>
  <c r="F137" i="22"/>
  <c r="F142" i="22"/>
  <c r="F146" i="22"/>
  <c r="F150" i="22"/>
  <c r="F154" i="22"/>
  <c r="F158" i="22"/>
  <c r="F165" i="22"/>
  <c r="F169" i="22"/>
  <c r="F173" i="22"/>
  <c r="J106" i="22"/>
  <c r="D107" i="22"/>
  <c r="J110" i="22"/>
  <c r="D111" i="22"/>
  <c r="J114" i="22"/>
  <c r="D115" i="22"/>
  <c r="J119" i="22"/>
  <c r="D120" i="22"/>
  <c r="J123" i="22"/>
  <c r="D124" i="22"/>
  <c r="D125" i="22"/>
  <c r="D126" i="22"/>
  <c r="D127" i="22"/>
  <c r="D128" i="22"/>
  <c r="D129" i="22"/>
  <c r="D130" i="22"/>
  <c r="D131" i="22"/>
  <c r="D132" i="22"/>
  <c r="D133" i="22"/>
  <c r="D134" i="22"/>
  <c r="D135" i="22"/>
  <c r="D136" i="22"/>
  <c r="D137" i="22"/>
  <c r="D138" i="22"/>
  <c r="D139" i="22"/>
  <c r="D141" i="22"/>
  <c r="D142" i="22"/>
  <c r="D143" i="22"/>
  <c r="D144" i="22"/>
  <c r="D145" i="22"/>
  <c r="D146" i="22"/>
  <c r="D147" i="22"/>
  <c r="D148" i="22"/>
  <c r="D149" i="22"/>
  <c r="D150" i="22"/>
  <c r="D151" i="22"/>
  <c r="D152" i="22"/>
  <c r="D153" i="22"/>
  <c r="D154" i="22"/>
  <c r="D155" i="22"/>
  <c r="D156" i="22"/>
  <c r="D157" i="22"/>
  <c r="D158" i="22"/>
  <c r="D159" i="22"/>
  <c r="D160" i="22"/>
  <c r="D161" i="22"/>
  <c r="D165" i="22"/>
  <c r="D166" i="22"/>
  <c r="D167" i="22"/>
  <c r="D168" i="22"/>
  <c r="D169" i="22"/>
  <c r="D170" i="22"/>
  <c r="D171" i="22"/>
  <c r="D172" i="22"/>
  <c r="D173" i="22"/>
  <c r="D174" i="22"/>
  <c r="D175" i="22"/>
  <c r="D176" i="22"/>
  <c r="D177" i="22"/>
  <c r="D178" i="22"/>
  <c r="D179" i="22"/>
  <c r="D180" i="22"/>
  <c r="D181" i="22"/>
  <c r="D182" i="22"/>
  <c r="D183" i="22"/>
  <c r="D184" i="22"/>
  <c r="D185" i="22"/>
  <c r="D189" i="22"/>
  <c r="L175" i="22"/>
  <c r="L176" i="22"/>
  <c r="L177" i="22"/>
  <c r="L178" i="22"/>
  <c r="L179" i="22"/>
  <c r="L180" i="22"/>
  <c r="L181" i="22"/>
  <c r="L182" i="22"/>
  <c r="L183" i="22"/>
  <c r="L184" i="22"/>
  <c r="L185" i="22"/>
  <c r="L189" i="22"/>
  <c r="F190" i="22"/>
  <c r="L190" i="22"/>
  <c r="D105" i="22"/>
  <c r="J112" i="22"/>
  <c r="J116" i="22"/>
  <c r="J121" i="22"/>
  <c r="L85" i="22"/>
  <c r="J104" i="22"/>
  <c r="J108" i="22"/>
  <c r="D109" i="22"/>
  <c r="D113" i="22"/>
  <c r="D117" i="22"/>
  <c r="D122" i="22"/>
  <c r="D6" i="22"/>
  <c r="D10" i="22"/>
  <c r="J18" i="22"/>
  <c r="D22" i="22"/>
  <c r="D35" i="22"/>
  <c r="D39" i="22"/>
  <c r="D52" i="22"/>
  <c r="D56" i="22"/>
  <c r="D68" i="22"/>
  <c r="H77" i="22"/>
  <c r="L80" i="22"/>
  <c r="J84" i="22"/>
  <c r="H85" i="22"/>
  <c r="H89" i="22"/>
  <c r="L92" i="22"/>
  <c r="H93" i="22"/>
  <c r="H98" i="22"/>
  <c r="J101" i="22"/>
  <c r="H102" i="22"/>
  <c r="F104" i="22"/>
  <c r="L104" i="22"/>
  <c r="F105" i="22"/>
  <c r="F108" i="22"/>
  <c r="L108" i="22"/>
  <c r="F109" i="22"/>
  <c r="F112" i="22"/>
  <c r="L112" i="22"/>
  <c r="F113" i="22"/>
  <c r="F116" i="22"/>
  <c r="L116" i="22"/>
  <c r="F117" i="22"/>
  <c r="F121" i="22"/>
  <c r="L121" i="22"/>
  <c r="F122" i="22"/>
  <c r="H125" i="22"/>
  <c r="H126" i="22"/>
  <c r="H127" i="22"/>
  <c r="H128" i="22"/>
  <c r="H129" i="22"/>
  <c r="H130" i="22"/>
  <c r="H131" i="22"/>
  <c r="H132" i="22"/>
  <c r="H133" i="22"/>
  <c r="H134" i="22"/>
  <c r="H135" i="22"/>
  <c r="H136" i="22"/>
  <c r="H137" i="22"/>
  <c r="H138" i="22"/>
  <c r="H139" i="22"/>
  <c r="H141" i="22"/>
  <c r="H142" i="22"/>
  <c r="H143" i="22"/>
  <c r="H144" i="22"/>
  <c r="H145" i="22"/>
  <c r="H146" i="22"/>
  <c r="H147" i="22"/>
  <c r="H148" i="22"/>
  <c r="H149" i="22"/>
  <c r="H150" i="22"/>
  <c r="H151" i="22"/>
  <c r="H152" i="22"/>
  <c r="H153" i="22"/>
  <c r="H154" i="22"/>
  <c r="H155" i="22"/>
  <c r="H156" i="22"/>
  <c r="H157" i="22"/>
  <c r="H158" i="22"/>
  <c r="H159" i="22"/>
  <c r="H160" i="22"/>
  <c r="H161" i="22"/>
  <c r="H165" i="22"/>
  <c r="H166" i="22"/>
  <c r="H167" i="22"/>
  <c r="H168" i="22"/>
  <c r="H169" i="22"/>
  <c r="H170" i="22"/>
  <c r="H171" i="22"/>
  <c r="H172" i="22"/>
  <c r="H173" i="22"/>
  <c r="H174" i="22"/>
  <c r="H175" i="22"/>
  <c r="H176" i="22"/>
  <c r="H177" i="22"/>
  <c r="H178" i="22"/>
  <c r="H179" i="22"/>
  <c r="H180" i="22"/>
  <c r="H181" i="22"/>
  <c r="H182" i="22"/>
  <c r="H183" i="22"/>
  <c r="H184" i="22"/>
  <c r="H185" i="22"/>
  <c r="H189" i="22"/>
  <c r="H192" i="22"/>
  <c r="H194" i="22"/>
  <c r="H196" i="22"/>
  <c r="H198" i="22"/>
  <c r="H200" i="22"/>
  <c r="H202" i="22"/>
  <c r="H204" i="22"/>
  <c r="H206" i="22"/>
  <c r="H208" i="22"/>
  <c r="F214" i="22"/>
  <c r="F216" i="22"/>
  <c r="F218" i="22"/>
  <c r="H219" i="22"/>
  <c r="F220" i="22"/>
  <c r="H221" i="22"/>
  <c r="F222" i="22"/>
  <c r="H223" i="22"/>
  <c r="F224" i="22"/>
  <c r="H225" i="22"/>
  <c r="F226" i="22"/>
  <c r="H227" i="22"/>
  <c r="F228" i="22"/>
  <c r="H229" i="22"/>
  <c r="F230" i="22"/>
  <c r="H231" i="22"/>
  <c r="F232" i="22"/>
  <c r="H233" i="22"/>
  <c r="F237" i="22"/>
  <c r="D239" i="22"/>
  <c r="J243" i="22"/>
  <c r="D247" i="22"/>
  <c r="J251" i="22"/>
  <c r="D255" i="22"/>
  <c r="J262" i="22"/>
  <c r="D266" i="22"/>
  <c r="H285" i="22"/>
  <c r="H286" i="22"/>
  <c r="J125" i="22"/>
  <c r="J127" i="22"/>
  <c r="J129" i="22"/>
  <c r="J131" i="22"/>
  <c r="J133" i="22"/>
  <c r="J135" i="22"/>
  <c r="J137" i="22"/>
  <c r="J139" i="22"/>
  <c r="J142" i="22"/>
  <c r="J144" i="22"/>
  <c r="J146" i="22"/>
  <c r="J148" i="22"/>
  <c r="J150" i="22"/>
  <c r="J152" i="22"/>
  <c r="J154" i="22"/>
  <c r="J156" i="22"/>
  <c r="J158" i="22"/>
  <c r="J160" i="22"/>
  <c r="J165" i="22"/>
  <c r="J167" i="22"/>
  <c r="J169" i="22"/>
  <c r="J171" i="22"/>
  <c r="J173" i="22"/>
  <c r="J175" i="22"/>
  <c r="J177" i="22"/>
  <c r="J179" i="22"/>
  <c r="J181" i="22"/>
  <c r="J183" i="22"/>
  <c r="J185" i="22"/>
  <c r="J190" i="22"/>
  <c r="J192" i="22"/>
  <c r="J194" i="22"/>
  <c r="J196" i="22"/>
  <c r="J198" i="22"/>
  <c r="J200" i="22"/>
  <c r="J202" i="22"/>
  <c r="J204" i="22"/>
  <c r="J206" i="22"/>
  <c r="J208" i="22"/>
  <c r="L214" i="22"/>
  <c r="L216" i="22"/>
  <c r="L218" i="22"/>
  <c r="L220" i="22"/>
  <c r="L222" i="22"/>
  <c r="L224" i="22"/>
  <c r="L226" i="22"/>
  <c r="L228" i="22"/>
  <c r="L230" i="22"/>
  <c r="L232" i="22"/>
  <c r="H237" i="22"/>
  <c r="L239" i="22"/>
  <c r="L243" i="22"/>
  <c r="L247" i="22"/>
  <c r="L251" i="22"/>
  <c r="L255" i="22"/>
  <c r="L262" i="22"/>
  <c r="L266" i="22"/>
  <c r="F270" i="22"/>
  <c r="F289" i="22"/>
  <c r="H191" i="22"/>
  <c r="F192" i="22"/>
  <c r="H193" i="22"/>
  <c r="F194" i="22"/>
  <c r="H195" i="22"/>
  <c r="F196" i="22"/>
  <c r="H197" i="22"/>
  <c r="F198" i="22"/>
  <c r="H199" i="22"/>
  <c r="F200" i="22"/>
  <c r="H201" i="22"/>
  <c r="F202" i="22"/>
  <c r="H203" i="22"/>
  <c r="F204" i="22"/>
  <c r="H205" i="22"/>
  <c r="F206" i="22"/>
  <c r="F208" i="22"/>
  <c r="F213" i="22"/>
  <c r="F215" i="22"/>
  <c r="F217" i="22"/>
  <c r="F219" i="22"/>
  <c r="F221" i="22"/>
  <c r="H222" i="22"/>
  <c r="F223" i="22"/>
  <c r="H224" i="22"/>
  <c r="F225" i="22"/>
  <c r="H226" i="22"/>
  <c r="F227" i="22"/>
  <c r="H228" i="22"/>
  <c r="F229" i="22"/>
  <c r="H230" i="22"/>
  <c r="F231" i="22"/>
  <c r="H232" i="22"/>
  <c r="F233" i="22"/>
  <c r="L238" i="22"/>
  <c r="J241" i="22"/>
  <c r="D242" i="22"/>
  <c r="J245" i="22"/>
  <c r="D246" i="22"/>
  <c r="L249" i="22"/>
  <c r="J249" i="22"/>
  <c r="L250" i="22"/>
  <c r="L253" i="22"/>
  <c r="J253" i="22"/>
  <c r="L254" i="22"/>
  <c r="J257" i="22"/>
  <c r="J264" i="22"/>
  <c r="L268" i="22"/>
  <c r="J268" i="22"/>
  <c r="H269" i="22"/>
  <c r="L269" i="22"/>
  <c r="L272" i="22"/>
  <c r="J272" i="22"/>
  <c r="H277" i="22"/>
  <c r="L285" i="22"/>
  <c r="F288" i="22"/>
  <c r="H289" i="22"/>
  <c r="J105" i="22"/>
  <c r="J107" i="22"/>
  <c r="J109" i="22"/>
  <c r="J111" i="22"/>
  <c r="J113" i="22"/>
  <c r="J115" i="22"/>
  <c r="J117" i="22"/>
  <c r="J120" i="22"/>
  <c r="J122" i="22"/>
  <c r="J124" i="22"/>
  <c r="J126" i="22"/>
  <c r="J128" i="22"/>
  <c r="J130" i="22"/>
  <c r="J132" i="22"/>
  <c r="J134" i="22"/>
  <c r="J136" i="22"/>
  <c r="J138" i="22"/>
  <c r="J141" i="22"/>
  <c r="J143" i="22"/>
  <c r="J145" i="22"/>
  <c r="J147" i="22"/>
  <c r="J149" i="22"/>
  <c r="J151" i="22"/>
  <c r="J153" i="22"/>
  <c r="J155" i="22"/>
  <c r="J157" i="22"/>
  <c r="J159" i="22"/>
  <c r="J161" i="22"/>
  <c r="J166" i="22"/>
  <c r="J168" i="22"/>
  <c r="J170" i="22"/>
  <c r="J172" i="22"/>
  <c r="J174" i="22"/>
  <c r="J176" i="22"/>
  <c r="J178" i="22"/>
  <c r="J180" i="22"/>
  <c r="J182" i="22"/>
  <c r="J184" i="22"/>
  <c r="J189" i="22"/>
  <c r="J191" i="22"/>
  <c r="J193" i="22"/>
  <c r="J195" i="22"/>
  <c r="J197" i="22"/>
  <c r="J199" i="22"/>
  <c r="J201" i="22"/>
  <c r="J203" i="22"/>
  <c r="J205" i="22"/>
  <c r="J207" i="22"/>
  <c r="J209" i="22"/>
  <c r="J214" i="22"/>
  <c r="J216" i="22"/>
  <c r="D218" i="22"/>
  <c r="J218" i="22"/>
  <c r="D220" i="22"/>
  <c r="J220" i="22"/>
  <c r="J222" i="22"/>
  <c r="J224" i="22"/>
  <c r="J226" i="22"/>
  <c r="J228" i="22"/>
  <c r="J230" i="22"/>
  <c r="J232" i="22"/>
  <c r="D237" i="22"/>
  <c r="J237" i="22"/>
  <c r="H239" i="22"/>
  <c r="D241" i="22"/>
  <c r="H243" i="22"/>
  <c r="D245" i="22"/>
  <c r="H247" i="22"/>
  <c r="D249" i="22"/>
  <c r="H251" i="22"/>
  <c r="D253" i="22"/>
  <c r="H255" i="22"/>
  <c r="D257" i="22"/>
  <c r="H262" i="22"/>
  <c r="H266" i="22"/>
  <c r="D268" i="22"/>
  <c r="H270" i="22"/>
  <c r="J273" i="22"/>
  <c r="L276" i="22"/>
  <c r="L277" i="22"/>
  <c r="D280" i="22"/>
  <c r="L290" i="22"/>
  <c r="L294" i="22"/>
  <c r="L298" i="22"/>
  <c r="L302" i="22"/>
  <c r="J310" i="22"/>
  <c r="J286" i="22"/>
  <c r="F290" i="22"/>
  <c r="H291" i="22"/>
  <c r="J292" i="22"/>
  <c r="D293" i="22"/>
  <c r="L293" i="22"/>
  <c r="F294" i="22"/>
  <c r="H295" i="22"/>
  <c r="J296" i="22"/>
  <c r="D297" i="22"/>
  <c r="L297" i="22"/>
  <c r="F298" i="22"/>
  <c r="H299" i="22"/>
  <c r="J300" i="22"/>
  <c r="D301" i="22"/>
  <c r="L301" i="22"/>
  <c r="F302" i="22"/>
  <c r="H303" i="22"/>
  <c r="H274" i="22"/>
  <c r="F286" i="22"/>
  <c r="L286" i="22"/>
  <c r="F287" i="22"/>
  <c r="H288" i="22"/>
  <c r="H290" i="22"/>
  <c r="J291" i="22"/>
  <c r="D292" i="22"/>
  <c r="L292" i="22"/>
  <c r="F293" i="22"/>
  <c r="H294" i="22"/>
  <c r="J295" i="22"/>
  <c r="D296" i="22"/>
  <c r="L296" i="22"/>
  <c r="F297" i="22"/>
  <c r="H298" i="22"/>
  <c r="L318" i="22"/>
  <c r="H240" i="22"/>
  <c r="H244" i="22"/>
  <c r="H248" i="22"/>
  <c r="H252" i="22"/>
  <c r="H256" i="22"/>
  <c r="H263" i="22"/>
  <c r="H267" i="22"/>
  <c r="H271" i="22"/>
  <c r="F274" i="22"/>
  <c r="H275" i="22"/>
  <c r="J278" i="22"/>
  <c r="H279" i="22"/>
  <c r="D285" i="22"/>
  <c r="J288" i="22"/>
  <c r="D289" i="22"/>
  <c r="H314" i="22"/>
  <c r="F318" i="22"/>
  <c r="F322" i="22"/>
  <c r="L319" i="22"/>
  <c r="J299" i="22"/>
  <c r="D300" i="22"/>
  <c r="L300" i="22"/>
  <c r="F301" i="22"/>
  <c r="H302" i="22"/>
  <c r="L303" i="22"/>
  <c r="H305" i="22"/>
  <c r="L305" i="22"/>
  <c r="J312" i="22"/>
  <c r="L316" i="22"/>
  <c r="J320" i="22"/>
  <c r="J321" i="22"/>
  <c r="D324" i="22"/>
  <c r="J285" i="22"/>
  <c r="J287" i="22"/>
  <c r="J289" i="22"/>
  <c r="J290" i="22"/>
  <c r="D291" i="22"/>
  <c r="L291" i="22"/>
  <c r="F292" i="22"/>
  <c r="H293" i="22"/>
  <c r="J294" i="22"/>
  <c r="D295" i="22"/>
  <c r="L295" i="22"/>
  <c r="F296" i="22"/>
  <c r="H297" i="22"/>
  <c r="J298" i="22"/>
  <c r="D299" i="22"/>
  <c r="L299" i="22"/>
  <c r="F300" i="22"/>
  <c r="H301" i="22"/>
  <c r="J302" i="22"/>
  <c r="D303" i="22"/>
  <c r="J303" i="22"/>
  <c r="L321" i="22"/>
  <c r="H304" i="22"/>
  <c r="J309" i="22"/>
  <c r="H311" i="22"/>
  <c r="D313" i="22"/>
  <c r="H315" i="22"/>
  <c r="H319" i="22"/>
  <c r="F321" i="22"/>
  <c r="H323" i="22"/>
  <c r="J325" i="22"/>
  <c r="L325" i="22"/>
  <c r="D327" i="22"/>
  <c r="L338" i="22"/>
  <c r="H309" i="22"/>
  <c r="H313" i="22"/>
  <c r="H317" i="22"/>
  <c r="H329" i="22"/>
  <c r="J329" i="22"/>
  <c r="J334" i="22"/>
  <c r="H336" i="22"/>
  <c r="J336" i="22"/>
  <c r="H340" i="22"/>
  <c r="L326" i="22"/>
  <c r="H328" i="22"/>
  <c r="J328" i="22"/>
  <c r="H335" i="22"/>
  <c r="L337" i="22"/>
  <c r="H339" i="22"/>
  <c r="L341" i="22"/>
  <c r="H341" i="22"/>
  <c r="H342" i="22"/>
  <c r="L343" i="22"/>
  <c r="H343" i="22"/>
  <c r="F344" i="22"/>
  <c r="H344" i="22"/>
  <c r="L345" i="22"/>
  <c r="H345" i="22"/>
  <c r="H346" i="22"/>
  <c r="L347" i="22"/>
  <c r="H347" i="22"/>
  <c r="F348" i="22"/>
  <c r="H348" i="22"/>
  <c r="L349" i="22"/>
  <c r="H349" i="22"/>
  <c r="H350" i="22"/>
  <c r="L351" i="22"/>
  <c r="H351" i="22"/>
  <c r="L352" i="22"/>
  <c r="H352" i="22"/>
  <c r="J353" i="22"/>
  <c r="H353" i="22"/>
  <c r="O248" i="21"/>
  <c r="O34" i="21"/>
  <c r="O42" i="21"/>
  <c r="O104" i="21"/>
  <c r="O121" i="21"/>
  <c r="N88" i="21"/>
  <c r="M30" i="21"/>
  <c r="K7" i="21"/>
  <c r="K9" i="21"/>
  <c r="K11" i="21"/>
  <c r="K15" i="21"/>
  <c r="K17" i="21"/>
  <c r="K19" i="21"/>
  <c r="O22" i="21"/>
  <c r="K23" i="21"/>
  <c r="K25" i="21"/>
  <c r="K28" i="21"/>
  <c r="K30" i="21"/>
  <c r="K32" i="21"/>
  <c r="K34" i="21"/>
  <c r="K38" i="21"/>
  <c r="C40" i="21"/>
  <c r="M41" i="21"/>
  <c r="M43" i="21"/>
  <c r="K44" i="21"/>
  <c r="K49" i="21"/>
  <c r="M65" i="21"/>
  <c r="C9" i="21"/>
  <c r="I9" i="21" s="1"/>
  <c r="M46" i="21"/>
  <c r="K51" i="21"/>
  <c r="M58" i="21"/>
  <c r="K41" i="21"/>
  <c r="K47" i="21"/>
  <c r="O61" i="21"/>
  <c r="O100" i="21"/>
  <c r="K50" i="21"/>
  <c r="M69" i="21"/>
  <c r="M64" i="21"/>
  <c r="M122" i="21"/>
  <c r="K105" i="21"/>
  <c r="O122" i="21"/>
  <c r="M62" i="21"/>
  <c r="D76" i="21"/>
  <c r="M128" i="21"/>
  <c r="M145" i="21"/>
  <c r="M155" i="21"/>
  <c r="M200" i="21"/>
  <c r="C216" i="21"/>
  <c r="E216" i="21" s="1"/>
  <c r="M243" i="21"/>
  <c r="L92" i="21"/>
  <c r="M124" i="21"/>
  <c r="M137" i="21"/>
  <c r="O137" i="21"/>
  <c r="M142" i="21"/>
  <c r="K142" i="21"/>
  <c r="L80" i="21"/>
  <c r="M162" i="21"/>
  <c r="O155" i="21"/>
  <c r="O161" i="21"/>
  <c r="L88" i="21"/>
  <c r="H88" i="21"/>
  <c r="D88" i="21"/>
  <c r="M161" i="21"/>
  <c r="O173" i="21"/>
  <c r="O220" i="21"/>
  <c r="K61" i="21"/>
  <c r="K67" i="21"/>
  <c r="K69" i="21"/>
  <c r="C102" i="21"/>
  <c r="C114" i="21"/>
  <c r="O127" i="21"/>
  <c r="M131" i="21"/>
  <c r="O131" i="21"/>
  <c r="O135" i="21"/>
  <c r="L78" i="21"/>
  <c r="H82" i="21"/>
  <c r="M157" i="21"/>
  <c r="M176" i="21"/>
  <c r="M195" i="21"/>
  <c r="M204" i="21"/>
  <c r="O204" i="21"/>
  <c r="M208" i="21"/>
  <c r="O208" i="21"/>
  <c r="O226" i="21"/>
  <c r="O233" i="21"/>
  <c r="O217" i="21"/>
  <c r="K217" i="21"/>
  <c r="K222" i="21"/>
  <c r="M230" i="21"/>
  <c r="M252" i="21"/>
  <c r="K277" i="21"/>
  <c r="H90" i="21"/>
  <c r="M160" i="21"/>
  <c r="M175" i="21"/>
  <c r="M179" i="21"/>
  <c r="M194" i="21"/>
  <c r="M198" i="21"/>
  <c r="O198" i="21"/>
  <c r="M217" i="21"/>
  <c r="C219" i="21"/>
  <c r="E219" i="21" s="1"/>
  <c r="K219" i="21"/>
  <c r="M222" i="21"/>
  <c r="O225" i="21"/>
  <c r="K226" i="21"/>
  <c r="O242" i="21"/>
  <c r="O265" i="21"/>
  <c r="K124" i="21"/>
  <c r="K126" i="21"/>
  <c r="K130" i="21"/>
  <c r="K132" i="21"/>
  <c r="K140" i="21"/>
  <c r="F79" i="21"/>
  <c r="K145" i="21"/>
  <c r="K149" i="21"/>
  <c r="K155" i="21"/>
  <c r="K157" i="21"/>
  <c r="K159" i="21"/>
  <c r="K161" i="21"/>
  <c r="K168" i="21"/>
  <c r="C176" i="21"/>
  <c r="K178" i="21"/>
  <c r="K182" i="21"/>
  <c r="K184" i="21"/>
  <c r="K186" i="21"/>
  <c r="K195" i="21"/>
  <c r="C199" i="21"/>
  <c r="K199" i="21"/>
  <c r="K201" i="21"/>
  <c r="K205" i="21"/>
  <c r="K209" i="21"/>
  <c r="K214" i="21"/>
  <c r="M229" i="21"/>
  <c r="K231" i="21"/>
  <c r="K232" i="21"/>
  <c r="M248" i="21"/>
  <c r="O249" i="21"/>
  <c r="M258" i="21"/>
  <c r="C279" i="21"/>
  <c r="I279" i="21" s="1"/>
  <c r="M231" i="21"/>
  <c r="M242" i="21"/>
  <c r="M263" i="21"/>
  <c r="M276" i="21"/>
  <c r="O276" i="21"/>
  <c r="K278" i="21"/>
  <c r="M278" i="21"/>
  <c r="O229" i="21"/>
  <c r="M250" i="21"/>
  <c r="M256" i="21"/>
  <c r="O263" i="21"/>
  <c r="O293" i="21"/>
  <c r="M249" i="21"/>
  <c r="M253" i="21"/>
  <c r="O253" i="21"/>
  <c r="M268" i="21"/>
  <c r="M272" i="21"/>
  <c r="O280" i="21"/>
  <c r="M287" i="21"/>
  <c r="K293" i="21"/>
  <c r="K279" i="21"/>
  <c r="O296" i="21"/>
  <c r="M298" i="21"/>
  <c r="C304" i="21"/>
  <c r="G304" i="21" s="1"/>
  <c r="O270" i="21"/>
  <c r="O275" i="21"/>
  <c r="K298" i="21"/>
  <c r="K295" i="21"/>
  <c r="O314" i="21"/>
  <c r="K233" i="21"/>
  <c r="K238" i="21"/>
  <c r="C240" i="21"/>
  <c r="K240" i="21"/>
  <c r="K242" i="21"/>
  <c r="K248" i="21"/>
  <c r="K250" i="21"/>
  <c r="K256" i="21"/>
  <c r="K258" i="21"/>
  <c r="C263" i="21"/>
  <c r="K263" i="21"/>
  <c r="K265" i="21"/>
  <c r="K269" i="21"/>
  <c r="C275" i="21"/>
  <c r="O291" i="21"/>
  <c r="M295" i="21"/>
  <c r="K313" i="21"/>
  <c r="K314" i="21"/>
  <c r="C318" i="21"/>
  <c r="E318" i="21" s="1"/>
  <c r="K288" i="21"/>
  <c r="C289" i="21"/>
  <c r="E289" i="21" s="1"/>
  <c r="O295" i="21"/>
  <c r="M314" i="21"/>
  <c r="O306" i="21"/>
  <c r="C306" i="21"/>
  <c r="C311" i="21"/>
  <c r="I311" i="21" s="1"/>
  <c r="O317" i="21"/>
  <c r="C317" i="21"/>
  <c r="M317" i="21"/>
  <c r="K315" i="21"/>
  <c r="K329" i="21"/>
  <c r="C319" i="21"/>
  <c r="G319" i="21" s="1"/>
  <c r="K320" i="21"/>
  <c r="K322" i="21"/>
  <c r="C326" i="21"/>
  <c r="M265" i="20"/>
  <c r="M269" i="20"/>
  <c r="M273" i="20"/>
  <c r="M277" i="20"/>
  <c r="M281" i="20"/>
  <c r="M266" i="20"/>
  <c r="M270" i="20"/>
  <c r="M274" i="20"/>
  <c r="M278" i="20"/>
  <c r="M282" i="20"/>
  <c r="M267" i="20"/>
  <c r="M271" i="20"/>
  <c r="M275" i="20"/>
  <c r="M279" i="20"/>
  <c r="M283" i="20"/>
  <c r="M264" i="20"/>
  <c r="M268" i="20"/>
  <c r="M272" i="20"/>
  <c r="M276" i="20"/>
  <c r="M280" i="20"/>
  <c r="M284" i="20"/>
  <c r="O292" i="21" l="1"/>
  <c r="J65" i="20"/>
  <c r="C229" i="21"/>
  <c r="E229" i="21" s="1"/>
  <c r="G279" i="21"/>
  <c r="C310" i="21"/>
  <c r="I310" i="21" s="1"/>
  <c r="O251" i="21"/>
  <c r="O227" i="21"/>
  <c r="K224" i="21"/>
  <c r="O203" i="21"/>
  <c r="O185" i="21"/>
  <c r="K42" i="21"/>
  <c r="K282" i="21"/>
  <c r="M8" i="21"/>
  <c r="K330" i="21"/>
  <c r="K324" i="21"/>
  <c r="K310" i="21"/>
  <c r="M294" i="21"/>
  <c r="K287" i="21"/>
  <c r="K18" i="21"/>
  <c r="K290" i="21"/>
  <c r="O319" i="21"/>
  <c r="O271" i="21"/>
  <c r="M210" i="21"/>
  <c r="E279" i="21"/>
  <c r="H10" i="20"/>
  <c r="F17" i="20"/>
  <c r="M292" i="21"/>
  <c r="M277" i="21"/>
  <c r="K266" i="21"/>
  <c r="K220" i="21"/>
  <c r="M98" i="21"/>
  <c r="M63" i="21"/>
  <c r="M59" i="21"/>
  <c r="O39" i="21"/>
  <c r="O186" i="21"/>
  <c r="M178" i="21"/>
  <c r="K151" i="21"/>
  <c r="M45" i="21"/>
  <c r="M329" i="21"/>
  <c r="K326" i="21"/>
  <c r="K318" i="21"/>
  <c r="M315" i="21"/>
  <c r="M293" i="21"/>
  <c r="M286" i="21"/>
  <c r="M269" i="21"/>
  <c r="K254" i="21"/>
  <c r="K243" i="21"/>
  <c r="O243" i="21"/>
  <c r="O240" i="21"/>
  <c r="M223" i="21"/>
  <c r="K196" i="21"/>
  <c r="C193" i="21"/>
  <c r="G193" i="21" s="1"/>
  <c r="K193" i="21"/>
  <c r="O179" i="21"/>
  <c r="O176" i="21"/>
  <c r="M152" i="21"/>
  <c r="O142" i="21"/>
  <c r="M136" i="21"/>
  <c r="M116" i="21"/>
  <c r="O108" i="21"/>
  <c r="K65" i="21"/>
  <c r="M44" i="21"/>
  <c r="O305" i="21"/>
  <c r="M267" i="21"/>
  <c r="C256" i="21"/>
  <c r="I256" i="21" s="1"/>
  <c r="M215" i="21"/>
  <c r="M181" i="21"/>
  <c r="D80" i="21"/>
  <c r="M80" i="21" s="1"/>
  <c r="M132" i="21"/>
  <c r="M67" i="21"/>
  <c r="K40" i="21"/>
  <c r="C30" i="21"/>
  <c r="I30" i="21" s="1"/>
  <c r="C320" i="21"/>
  <c r="I320" i="21" s="1"/>
  <c r="O311" i="21"/>
  <c r="M306" i="21"/>
  <c r="K299" i="21"/>
  <c r="C295" i="21"/>
  <c r="I295" i="21" s="1"/>
  <c r="K291" i="21"/>
  <c r="M288" i="21"/>
  <c r="M275" i="21"/>
  <c r="O272" i="21"/>
  <c r="O257" i="21"/>
  <c r="O246" i="21"/>
  <c r="O232" i="21"/>
  <c r="C226" i="21"/>
  <c r="E226" i="21" s="1"/>
  <c r="M216" i="21"/>
  <c r="K208" i="21"/>
  <c r="M170" i="21"/>
  <c r="K147" i="21"/>
  <c r="K138" i="21"/>
  <c r="M135" i="21"/>
  <c r="K113" i="21"/>
  <c r="C110" i="21"/>
  <c r="I110" i="21" s="1"/>
  <c r="O68" i="21"/>
  <c r="M61" i="21"/>
  <c r="M53" i="21"/>
  <c r="K46" i="21"/>
  <c r="C322" i="21"/>
  <c r="I322" i="21" s="1"/>
  <c r="M274" i="21"/>
  <c r="K228" i="21"/>
  <c r="O160" i="21"/>
  <c r="K122" i="21"/>
  <c r="C25" i="21"/>
  <c r="I25" i="21" s="1"/>
  <c r="K244" i="21"/>
  <c r="C191" i="21"/>
  <c r="I191" i="21" s="1"/>
  <c r="K172" i="21"/>
  <c r="C98" i="21"/>
  <c r="G98" i="21" s="1"/>
  <c r="C47" i="21"/>
  <c r="I47" i="21" s="1"/>
  <c r="O209" i="21"/>
  <c r="E304" i="21"/>
  <c r="K16" i="21"/>
  <c r="M327" i="21"/>
  <c r="M251" i="21"/>
  <c r="M227" i="21"/>
  <c r="M224" i="21"/>
  <c r="M203" i="21"/>
  <c r="M185" i="21"/>
  <c r="K117" i="21"/>
  <c r="K63" i="21"/>
  <c r="O47" i="21"/>
  <c r="O329" i="21"/>
  <c r="G311" i="21"/>
  <c r="K267" i="21"/>
  <c r="O315" i="21"/>
  <c r="K286" i="21"/>
  <c r="M299" i="21"/>
  <c r="C232" i="21"/>
  <c r="I232" i="21" s="1"/>
  <c r="K55" i="21"/>
  <c r="O196" i="21"/>
  <c r="M140" i="21"/>
  <c r="K45" i="21"/>
  <c r="O45" i="21"/>
  <c r="O267" i="21"/>
  <c r="K43" i="21"/>
  <c r="M114" i="21"/>
  <c r="O13" i="21"/>
  <c r="M300" i="21"/>
  <c r="K289" i="21"/>
  <c r="M40" i="21"/>
  <c r="O147" i="21"/>
  <c r="O53" i="21"/>
  <c r="O320" i="21"/>
  <c r="M320" i="21"/>
  <c r="M291" i="21"/>
  <c r="O279" i="21"/>
  <c r="H134" i="20"/>
  <c r="D169" i="20"/>
  <c r="K246" i="21"/>
  <c r="K274" i="21"/>
  <c r="O254" i="21"/>
  <c r="M254" i="21"/>
  <c r="M246" i="21"/>
  <c r="M232" i="21"/>
  <c r="C153" i="21"/>
  <c r="G153" i="21" s="1"/>
  <c r="K136" i="21"/>
  <c r="M228" i="21"/>
  <c r="M271" i="21"/>
  <c r="O228" i="21"/>
  <c r="K152" i="21"/>
  <c r="O181" i="21"/>
  <c r="O170" i="21"/>
  <c r="K36" i="21"/>
  <c r="K13" i="21"/>
  <c r="O116" i="21"/>
  <c r="K223" i="21"/>
  <c r="K52" i="21"/>
  <c r="O40" i="21"/>
  <c r="K35" i="21"/>
  <c r="C330" i="21"/>
  <c r="G330" i="21" s="1"/>
  <c r="M316" i="21"/>
  <c r="K312" i="21"/>
  <c r="O310" i="21"/>
  <c r="M310" i="21"/>
  <c r="K303" i="21"/>
  <c r="K203" i="21"/>
  <c r="K197" i="21"/>
  <c r="C328" i="21"/>
  <c r="G328" i="21" s="1"/>
  <c r="M319" i="21"/>
  <c r="M282" i="21"/>
  <c r="C271" i="21"/>
  <c r="I271" i="21" s="1"/>
  <c r="O252" i="21"/>
  <c r="K252" i="21"/>
  <c r="O178" i="21"/>
  <c r="O112" i="21"/>
  <c r="K57" i="21"/>
  <c r="O136" i="21"/>
  <c r="O36" i="21"/>
  <c r="K31" i="21"/>
  <c r="K20" i="21"/>
  <c r="C13" i="21"/>
  <c r="E13" i="21" s="1"/>
  <c r="K10" i="21"/>
  <c r="M5" i="21"/>
  <c r="O326" i="21"/>
  <c r="M326" i="21"/>
  <c r="C315" i="21"/>
  <c r="I315" i="21" s="1"/>
  <c r="O302" i="21"/>
  <c r="C300" i="21"/>
  <c r="I300" i="21" s="1"/>
  <c r="M296" i="21"/>
  <c r="O289" i="21"/>
  <c r="M280" i="21"/>
  <c r="K276" i="21"/>
  <c r="O193" i="21"/>
  <c r="K176" i="21"/>
  <c r="M108" i="21"/>
  <c r="M311" i="21"/>
  <c r="M304" i="21"/>
  <c r="M279" i="21"/>
  <c r="K275" i="21"/>
  <c r="K305" i="21"/>
  <c r="O294" i="21"/>
  <c r="K271" i="21"/>
  <c r="K170" i="21"/>
  <c r="C36" i="21"/>
  <c r="E36" i="21" s="1"/>
  <c r="K21" i="21"/>
  <c r="N87" i="21"/>
  <c r="K327" i="21"/>
  <c r="M303" i="21"/>
  <c r="O290" i="21"/>
  <c r="M270" i="21"/>
  <c r="M234" i="21"/>
  <c r="C227" i="21"/>
  <c r="I227" i="21" s="1"/>
  <c r="C224" i="21"/>
  <c r="G224" i="21" s="1"/>
  <c r="C197" i="21"/>
  <c r="G197" i="21" s="1"/>
  <c r="K174" i="21"/>
  <c r="K153" i="21"/>
  <c r="L84" i="21"/>
  <c r="D90" i="21"/>
  <c r="K128" i="21"/>
  <c r="M66" i="21"/>
  <c r="C52" i="21"/>
  <c r="I52" i="21" s="1"/>
  <c r="O30" i="21"/>
  <c r="K296" i="21"/>
  <c r="K207" i="21"/>
  <c r="M148" i="21"/>
  <c r="K33" i="21"/>
  <c r="N95" i="21"/>
  <c r="O57" i="21"/>
  <c r="M312" i="21"/>
  <c r="M266" i="21"/>
  <c r="O197" i="21"/>
  <c r="O5" i="21"/>
  <c r="M273" i="21"/>
  <c r="O219" i="21"/>
  <c r="N94" i="21"/>
  <c r="M238" i="21"/>
  <c r="O130" i="21"/>
  <c r="M110" i="21"/>
  <c r="M322" i="21"/>
  <c r="O25" i="21"/>
  <c r="M17" i="21"/>
  <c r="K328" i="21"/>
  <c r="M302" i="21"/>
  <c r="K234" i="21"/>
  <c r="M207" i="21"/>
  <c r="K66" i="21"/>
  <c r="K5" i="21"/>
  <c r="O159" i="21"/>
  <c r="O174" i="21"/>
  <c r="O98" i="21"/>
  <c r="K59" i="21"/>
  <c r="K319" i="21"/>
  <c r="M112" i="21"/>
  <c r="O32" i="21"/>
  <c r="O205" i="21"/>
  <c r="O195" i="21"/>
  <c r="O184" i="21"/>
  <c r="D56" i="20"/>
  <c r="H44" i="20"/>
  <c r="H40" i="20"/>
  <c r="H36" i="20"/>
  <c r="H28" i="20"/>
  <c r="D150" i="20"/>
  <c r="K166" i="21"/>
  <c r="K39" i="21"/>
  <c r="C172" i="21"/>
  <c r="E172" i="21" s="1"/>
  <c r="O134" i="21"/>
  <c r="K273" i="21"/>
  <c r="O273" i="21"/>
  <c r="M265" i="21"/>
  <c r="O258" i="21"/>
  <c r="L11" i="20"/>
  <c r="C324" i="21"/>
  <c r="I324" i="21" s="1"/>
  <c r="K227" i="21"/>
  <c r="O224" i="21"/>
  <c r="O200" i="21"/>
  <c r="M156" i="21"/>
  <c r="K143" i="21"/>
  <c r="M134" i="21"/>
  <c r="O52" i="21"/>
  <c r="O328" i="21"/>
  <c r="M328" i="21"/>
  <c r="M57" i="21"/>
  <c r="K12" i="21"/>
  <c r="O318" i="21"/>
  <c r="M318" i="21"/>
  <c r="M240" i="21"/>
  <c r="M100" i="21"/>
  <c r="M214" i="21"/>
  <c r="M205" i="21"/>
  <c r="M102" i="21"/>
  <c r="M38" i="21"/>
  <c r="M25" i="21"/>
  <c r="O9" i="21"/>
  <c r="I304" i="21"/>
  <c r="O244" i="21"/>
  <c r="C106" i="21"/>
  <c r="E106" i="21" s="1"/>
  <c r="H84" i="21"/>
  <c r="M168" i="21"/>
  <c r="O238" i="21"/>
  <c r="K311" i="21"/>
  <c r="M138" i="21"/>
  <c r="O110" i="21"/>
  <c r="M55" i="21"/>
  <c r="M9" i="21"/>
  <c r="O327" i="21"/>
  <c r="C303" i="21"/>
  <c r="E303" i="21" s="1"/>
  <c r="O281" i="21"/>
  <c r="M220" i="21"/>
  <c r="M143" i="21"/>
  <c r="K134" i="21"/>
  <c r="N77" i="21"/>
  <c r="K109" i="21"/>
  <c r="M52" i="21"/>
  <c r="M42" i="21"/>
  <c r="O231" i="21"/>
  <c r="O201" i="21"/>
  <c r="O169" i="21"/>
  <c r="M151" i="21"/>
  <c r="O269" i="21"/>
  <c r="M219" i="21"/>
  <c r="M32" i="21"/>
  <c r="K216" i="21"/>
  <c r="M149" i="21"/>
  <c r="O17" i="21"/>
  <c r="H105" i="20"/>
  <c r="H154" i="20"/>
  <c r="F144" i="20"/>
  <c r="H135" i="20"/>
  <c r="F131" i="20"/>
  <c r="J171" i="20"/>
  <c r="J152" i="20"/>
  <c r="J133" i="20"/>
  <c r="L162" i="20"/>
  <c r="F129" i="20"/>
  <c r="F125" i="20"/>
  <c r="F121" i="20"/>
  <c r="L14" i="20"/>
  <c r="F21" i="20"/>
  <c r="L26" i="20"/>
  <c r="D67" i="20"/>
  <c r="H55" i="20"/>
  <c r="F45" i="20"/>
  <c r="F42" i="20"/>
  <c r="F38" i="20"/>
  <c r="F34" i="20"/>
  <c r="F30" i="20"/>
  <c r="L139" i="20"/>
  <c r="L130" i="20"/>
  <c r="D225" i="20"/>
  <c r="D217" i="20"/>
  <c r="D206" i="20"/>
  <c r="D198" i="20"/>
  <c r="D187" i="20"/>
  <c r="D179" i="20"/>
  <c r="D156" i="20"/>
  <c r="H127" i="20"/>
  <c r="H123" i="20"/>
  <c r="D254" i="20"/>
  <c r="D222" i="20"/>
  <c r="D203" i="20"/>
  <c r="D195" i="20"/>
  <c r="D184" i="20"/>
  <c r="D176" i="20"/>
  <c r="H173" i="20"/>
  <c r="I318" i="21"/>
  <c r="I216" i="21"/>
  <c r="O324" i="21"/>
  <c r="C292" i="21"/>
  <c r="N90" i="21"/>
  <c r="O90" i="21" s="1"/>
  <c r="O132" i="21"/>
  <c r="O216" i="21"/>
  <c r="C53" i="21"/>
  <c r="K294" i="21"/>
  <c r="M244" i="21"/>
  <c r="M197" i="21"/>
  <c r="O172" i="21"/>
  <c r="M153" i="21"/>
  <c r="M106" i="21"/>
  <c r="O282" i="21"/>
  <c r="M186" i="21"/>
  <c r="N83" i="21"/>
  <c r="K306" i="21"/>
  <c r="O118" i="21"/>
  <c r="K53" i="21"/>
  <c r="N82" i="21"/>
  <c r="O82" i="21" s="1"/>
  <c r="G216" i="21"/>
  <c r="M330" i="21"/>
  <c r="O114" i="21"/>
  <c r="N92" i="21"/>
  <c r="M289" i="21"/>
  <c r="M88" i="21"/>
  <c r="K27" i="21"/>
  <c r="M324" i="21"/>
  <c r="K292" i="21"/>
  <c r="M290" i="21"/>
  <c r="M172" i="21"/>
  <c r="M166" i="21"/>
  <c r="M121" i="21"/>
  <c r="O106" i="21"/>
  <c r="M47" i="21"/>
  <c r="K300" i="21"/>
  <c r="O300" i="21"/>
  <c r="M159" i="21"/>
  <c r="N78" i="21"/>
  <c r="K317" i="21"/>
  <c r="O256" i="21"/>
  <c r="M126" i="21"/>
  <c r="N91" i="21"/>
  <c r="M34" i="21"/>
  <c r="M28" i="21"/>
  <c r="M23" i="21"/>
  <c r="M19" i="21"/>
  <c r="M15" i="21"/>
  <c r="M11" i="21"/>
  <c r="M7" i="21"/>
  <c r="K304" i="21"/>
  <c r="O304" i="21"/>
  <c r="O250" i="21"/>
  <c r="K229" i="21"/>
  <c r="M226" i="21"/>
  <c r="O214" i="21"/>
  <c r="M184" i="21"/>
  <c r="O182" i="21"/>
  <c r="M147" i="21"/>
  <c r="M130" i="21"/>
  <c r="M118" i="21"/>
  <c r="O102" i="21"/>
  <c r="M104" i="21"/>
  <c r="J349" i="22"/>
  <c r="J345" i="22"/>
  <c r="J341" i="22"/>
  <c r="D337" i="22"/>
  <c r="F337" i="22"/>
  <c r="L333" i="22"/>
  <c r="D326" i="22"/>
  <c r="F326" i="22"/>
  <c r="F352" i="22"/>
  <c r="J340" i="22"/>
  <c r="J338" i="22"/>
  <c r="J327" i="22"/>
  <c r="D338" i="22"/>
  <c r="L327" i="22"/>
  <c r="F317" i="22"/>
  <c r="L317" i="22"/>
  <c r="L309" i="22"/>
  <c r="F324" i="22"/>
  <c r="L320" i="22"/>
  <c r="J317" i="22"/>
  <c r="J316" i="22"/>
  <c r="L312" i="22"/>
  <c r="J305" i="22"/>
  <c r="D322" i="22"/>
  <c r="J314" i="22"/>
  <c r="L304" i="22"/>
  <c r="F336" i="22"/>
  <c r="D318" i="22"/>
  <c r="F315" i="22"/>
  <c r="D281" i="22"/>
  <c r="F281" i="22"/>
  <c r="L275" i="22"/>
  <c r="F319" i="22"/>
  <c r="H281" i="22"/>
  <c r="J315" i="22"/>
  <c r="D310" i="22"/>
  <c r="F304" i="22"/>
  <c r="L280" i="22"/>
  <c r="F276" i="22"/>
  <c r="D273" i="22"/>
  <c r="D265" i="22"/>
  <c r="F265" i="22"/>
  <c r="L261" i="22"/>
  <c r="L242" i="22"/>
  <c r="H276" i="22"/>
  <c r="L270" i="22"/>
  <c r="L267" i="22"/>
  <c r="L263" i="22"/>
  <c r="L256" i="22"/>
  <c r="L252" i="22"/>
  <c r="L248" i="22"/>
  <c r="L244" i="22"/>
  <c r="L240" i="22"/>
  <c r="H280" i="22"/>
  <c r="J277" i="22"/>
  <c r="H272" i="22"/>
  <c r="J266" i="22"/>
  <c r="D262" i="22"/>
  <c r="D256" i="22"/>
  <c r="F253" i="22"/>
  <c r="H250" i="22"/>
  <c r="J247" i="22"/>
  <c r="D243" i="22"/>
  <c r="D240" i="22"/>
  <c r="F240" i="22"/>
  <c r="H81" i="22"/>
  <c r="J81" i="22"/>
  <c r="H64" i="22"/>
  <c r="F64" i="22"/>
  <c r="H47" i="22"/>
  <c r="F47" i="22"/>
  <c r="H31" i="22"/>
  <c r="F31" i="22"/>
  <c r="H14" i="22"/>
  <c r="F14" i="22"/>
  <c r="L93" i="22"/>
  <c r="J256" i="22"/>
  <c r="F244" i="22"/>
  <c r="H97" i="22"/>
  <c r="F256" i="22"/>
  <c r="F266" i="22"/>
  <c r="F247" i="22"/>
  <c r="D98" i="22"/>
  <c r="L94" i="22"/>
  <c r="J91" i="22"/>
  <c r="F77" i="22"/>
  <c r="D11" i="22"/>
  <c r="L40" i="22"/>
  <c r="L101" i="22"/>
  <c r="J94" i="22"/>
  <c r="F90" i="22"/>
  <c r="D87" i="22"/>
  <c r="L84" i="22"/>
  <c r="L77" i="22"/>
  <c r="J69" i="22"/>
  <c r="L65" i="22"/>
  <c r="L53" i="22"/>
  <c r="H103" i="22"/>
  <c r="D99" i="22"/>
  <c r="F86" i="22"/>
  <c r="D83" i="22"/>
  <c r="L68" i="22"/>
  <c r="H65" i="22"/>
  <c r="F59" i="22"/>
  <c r="L55" i="22"/>
  <c r="L52" i="22"/>
  <c r="H49" i="22"/>
  <c r="F42" i="22"/>
  <c r="L38" i="22"/>
  <c r="L35" i="22"/>
  <c r="H32" i="22"/>
  <c r="F25" i="22"/>
  <c r="L21" i="22"/>
  <c r="L18" i="22"/>
  <c r="H15" i="22"/>
  <c r="F9" i="22"/>
  <c r="L5" i="22"/>
  <c r="D9" i="22"/>
  <c r="J6" i="22"/>
  <c r="L49" i="22"/>
  <c r="L29" i="22"/>
  <c r="L15" i="22"/>
  <c r="L103" i="22"/>
  <c r="F99" i="22"/>
  <c r="D95" i="22"/>
  <c r="D85" i="22"/>
  <c r="L82" i="22"/>
  <c r="J79" i="22"/>
  <c r="H76" i="22"/>
  <c r="H75" i="22"/>
  <c r="D63" i="22"/>
  <c r="F61" i="22"/>
  <c r="J59" i="22"/>
  <c r="J56" i="22"/>
  <c r="H54" i="22"/>
  <c r="D46" i="22"/>
  <c r="F44" i="22"/>
  <c r="J42" i="22"/>
  <c r="J39" i="22"/>
  <c r="H37" i="22"/>
  <c r="D30" i="22"/>
  <c r="F28" i="22"/>
  <c r="J25" i="22"/>
  <c r="J22" i="22"/>
  <c r="H20" i="22"/>
  <c r="D17" i="22"/>
  <c r="F15" i="22"/>
  <c r="J13" i="22"/>
  <c r="D50" i="22"/>
  <c r="J32" i="22"/>
  <c r="D20" i="22"/>
  <c r="J102" i="22"/>
  <c r="J89" i="22"/>
  <c r="L87" i="22"/>
  <c r="D352" i="22"/>
  <c r="D350" i="22"/>
  <c r="D348" i="22"/>
  <c r="D346" i="22"/>
  <c r="D344" i="22"/>
  <c r="D342" i="22"/>
  <c r="J352" i="22"/>
  <c r="J348" i="22"/>
  <c r="J344" i="22"/>
  <c r="D339" i="22"/>
  <c r="F339" i="22"/>
  <c r="H337" i="22"/>
  <c r="L335" i="22"/>
  <c r="D328" i="22"/>
  <c r="F328" i="22"/>
  <c r="H326" i="22"/>
  <c r="F351" i="22"/>
  <c r="F347" i="22"/>
  <c r="F343" i="22"/>
  <c r="D340" i="22"/>
  <c r="J337" i="22"/>
  <c r="L336" i="22"/>
  <c r="D329" i="22"/>
  <c r="J326" i="22"/>
  <c r="H338" i="22"/>
  <c r="D334" i="22"/>
  <c r="D325" i="22"/>
  <c r="F325" i="22"/>
  <c r="F316" i="22"/>
  <c r="F305" i="22"/>
  <c r="L348" i="22"/>
  <c r="L344" i="22"/>
  <c r="H324" i="22"/>
  <c r="D323" i="22"/>
  <c r="D320" i="22"/>
  <c r="D315" i="22"/>
  <c r="D312" i="22"/>
  <c r="D304" i="22"/>
  <c r="L323" i="22"/>
  <c r="J323" i="22"/>
  <c r="J322" i="22"/>
  <c r="H316" i="22"/>
  <c r="L314" i="22"/>
  <c r="D278" i="22"/>
  <c r="F278" i="22"/>
  <c r="J324" i="22"/>
  <c r="J318" i="22"/>
  <c r="L311" i="22"/>
  <c r="L279" i="22"/>
  <c r="F327" i="22"/>
  <c r="L315" i="22"/>
  <c r="F340" i="22"/>
  <c r="F314" i="22"/>
  <c r="D279" i="22"/>
  <c r="D275" i="22"/>
  <c r="D261" i="22"/>
  <c r="F261" i="22"/>
  <c r="H273" i="22"/>
  <c r="F279" i="22"/>
  <c r="F277" i="22"/>
  <c r="D271" i="22"/>
  <c r="F268" i="22"/>
  <c r="H265" i="22"/>
  <c r="D252" i="22"/>
  <c r="F249" i="22"/>
  <c r="H246" i="22"/>
  <c r="L273" i="22"/>
  <c r="D97" i="22"/>
  <c r="J97" i="22"/>
  <c r="D88" i="22"/>
  <c r="J88" i="22"/>
  <c r="D80" i="22"/>
  <c r="J80" i="22"/>
  <c r="H60" i="22"/>
  <c r="F60" i="22"/>
  <c r="H43" i="22"/>
  <c r="F43" i="22"/>
  <c r="H27" i="22"/>
  <c r="F27" i="22"/>
  <c r="H10" i="22"/>
  <c r="F10" i="22"/>
  <c r="H80" i="22"/>
  <c r="J252" i="22"/>
  <c r="F239" i="22"/>
  <c r="H84" i="22"/>
  <c r="J271" i="22"/>
  <c r="F252" i="22"/>
  <c r="F262" i="22"/>
  <c r="J240" i="22"/>
  <c r="F93" i="22"/>
  <c r="F91" i="22"/>
  <c r="H99" i="22"/>
  <c r="D93" i="22"/>
  <c r="L90" i="22"/>
  <c r="H82" i="22"/>
  <c r="D77" i="22"/>
  <c r="L69" i="22"/>
  <c r="J57" i="22"/>
  <c r="J44" i="22"/>
  <c r="D100" i="22"/>
  <c r="L97" i="22"/>
  <c r="J83" i="22"/>
  <c r="L67" i="22"/>
  <c r="L64" i="22"/>
  <c r="H61" i="22"/>
  <c r="F55" i="22"/>
  <c r="L51" i="22"/>
  <c r="L47" i="22"/>
  <c r="H44" i="22"/>
  <c r="F38" i="22"/>
  <c r="L34" i="22"/>
  <c r="L31" i="22"/>
  <c r="H28" i="22"/>
  <c r="F21" i="22"/>
  <c r="L17" i="22"/>
  <c r="L14" i="22"/>
  <c r="H11" i="22"/>
  <c r="F5" i="22"/>
  <c r="J9" i="22"/>
  <c r="D41" i="22"/>
  <c r="D24" i="22"/>
  <c r="J7" i="22"/>
  <c r="D102" i="22"/>
  <c r="L99" i="22"/>
  <c r="J95" i="22"/>
  <c r="H90" i="22"/>
  <c r="L83" i="22"/>
  <c r="F81" i="22"/>
  <c r="F79" i="22"/>
  <c r="D67" i="22"/>
  <c r="F65" i="22"/>
  <c r="J63" i="22"/>
  <c r="J60" i="22"/>
  <c r="H58" i="22"/>
  <c r="D51" i="22"/>
  <c r="F49" i="22"/>
  <c r="J46" i="22"/>
  <c r="J43" i="22"/>
  <c r="H41" i="22"/>
  <c r="D34" i="22"/>
  <c r="F32" i="22"/>
  <c r="J30" i="22"/>
  <c r="J27" i="22"/>
  <c r="H24" i="22"/>
  <c r="F19" i="22"/>
  <c r="J17" i="22"/>
  <c r="J14" i="22"/>
  <c r="H12" i="22"/>
  <c r="H8" i="22"/>
  <c r="D45" i="22"/>
  <c r="L32" i="22"/>
  <c r="D16" i="22"/>
  <c r="F97" i="22"/>
  <c r="F88" i="22"/>
  <c r="J90" i="22"/>
  <c r="J351" i="22"/>
  <c r="J347" i="22"/>
  <c r="J343" i="22"/>
  <c r="D333" i="22"/>
  <c r="F333" i="22"/>
  <c r="F350" i="22"/>
  <c r="F346" i="22"/>
  <c r="F342" i="22"/>
  <c r="J339" i="22"/>
  <c r="H334" i="22"/>
  <c r="F309" i="22"/>
  <c r="L313" i="22"/>
  <c r="J313" i="22"/>
  <c r="L322" i="22"/>
  <c r="H320" i="22"/>
  <c r="H325" i="22"/>
  <c r="J311" i="22"/>
  <c r="F329" i="22"/>
  <c r="H312" i="22"/>
  <c r="L310" i="22"/>
  <c r="J280" i="22"/>
  <c r="F275" i="22"/>
  <c r="F273" i="22"/>
  <c r="L264" i="22"/>
  <c r="D254" i="22"/>
  <c r="F254" i="22"/>
  <c r="L245" i="22"/>
  <c r="D238" i="22"/>
  <c r="J279" i="22"/>
  <c r="J269" i="22"/>
  <c r="J265" i="22"/>
  <c r="J261" i="22"/>
  <c r="J254" i="22"/>
  <c r="J250" i="22"/>
  <c r="J246" i="22"/>
  <c r="J242" i="22"/>
  <c r="J238" i="22"/>
  <c r="D276" i="22"/>
  <c r="D270" i="22"/>
  <c r="D267" i="22"/>
  <c r="F264" i="22"/>
  <c r="H261" i="22"/>
  <c r="J255" i="22"/>
  <c r="D251" i="22"/>
  <c r="D248" i="22"/>
  <c r="F245" i="22"/>
  <c r="H242" i="22"/>
  <c r="J239" i="22"/>
  <c r="J244" i="22"/>
  <c r="H56" i="22"/>
  <c r="F56" i="22"/>
  <c r="H39" i="22"/>
  <c r="F39" i="22"/>
  <c r="H22" i="22"/>
  <c r="F22" i="22"/>
  <c r="H6" i="22"/>
  <c r="F6" i="22"/>
  <c r="H101" i="22"/>
  <c r="H88" i="22"/>
  <c r="J267" i="22"/>
  <c r="J248" i="22"/>
  <c r="L102" i="22"/>
  <c r="H92" i="22"/>
  <c r="L81" i="22"/>
  <c r="F267" i="22"/>
  <c r="F248" i="22"/>
  <c r="J276" i="22"/>
  <c r="F255" i="22"/>
  <c r="F238" i="22"/>
  <c r="F78" i="22"/>
  <c r="D19" i="22"/>
  <c r="J23" i="22"/>
  <c r="L11" i="22"/>
  <c r="J98" i="22"/>
  <c r="L91" i="22"/>
  <c r="F89" i="22"/>
  <c r="F87" i="22"/>
  <c r="H79" i="22"/>
  <c r="J61" i="22"/>
  <c r="L57" i="22"/>
  <c r="L44" i="22"/>
  <c r="L28" i="22"/>
  <c r="J103" i="22"/>
  <c r="J100" i="22"/>
  <c r="D89" i="22"/>
  <c r="F85" i="22"/>
  <c r="F67" i="22"/>
  <c r="L63" i="22"/>
  <c r="L60" i="22"/>
  <c r="H57" i="22"/>
  <c r="F51" i="22"/>
  <c r="L46" i="22"/>
  <c r="L43" i="22"/>
  <c r="H40" i="22"/>
  <c r="F34" i="22"/>
  <c r="L30" i="22"/>
  <c r="L27" i="22"/>
  <c r="H23" i="22"/>
  <c r="F17" i="22"/>
  <c r="L13" i="22"/>
  <c r="L10" i="22"/>
  <c r="H7" i="22"/>
  <c r="J53" i="22"/>
  <c r="J36" i="22"/>
  <c r="L20" i="22"/>
  <c r="L7" i="22"/>
  <c r="L100" i="22"/>
  <c r="F98" i="22"/>
  <c r="F95" i="22"/>
  <c r="H87" i="22"/>
  <c r="D78" i="22"/>
  <c r="D76" i="22"/>
  <c r="F69" i="22"/>
  <c r="J67" i="22"/>
  <c r="J64" i="22"/>
  <c r="H62" i="22"/>
  <c r="D60" i="22"/>
  <c r="D55" i="22"/>
  <c r="F53" i="22"/>
  <c r="J51" i="22"/>
  <c r="J47" i="22"/>
  <c r="H45" i="22"/>
  <c r="D43" i="22"/>
  <c r="D38" i="22"/>
  <c r="F36" i="22"/>
  <c r="J34" i="22"/>
  <c r="J31" i="22"/>
  <c r="H29" i="22"/>
  <c r="D27" i="22"/>
  <c r="D21" i="22"/>
  <c r="H16" i="22"/>
  <c r="D14" i="22"/>
  <c r="D5" i="22"/>
  <c r="L41" i="22"/>
  <c r="J28" i="22"/>
  <c r="L12" i="22"/>
  <c r="J93" i="22"/>
  <c r="J85" i="22"/>
  <c r="H94" i="22"/>
  <c r="F80" i="22"/>
  <c r="D353" i="22"/>
  <c r="D351" i="22"/>
  <c r="D349" i="22"/>
  <c r="D347" i="22"/>
  <c r="D345" i="22"/>
  <c r="D343" i="22"/>
  <c r="D341" i="22"/>
  <c r="J350" i="22"/>
  <c r="J346" i="22"/>
  <c r="J342" i="22"/>
  <c r="L339" i="22"/>
  <c r="D335" i="22"/>
  <c r="F335" i="22"/>
  <c r="H333" i="22"/>
  <c r="L328" i="22"/>
  <c r="F353" i="22"/>
  <c r="F349" i="22"/>
  <c r="F345" i="22"/>
  <c r="F341" i="22"/>
  <c r="L340" i="22"/>
  <c r="D336" i="22"/>
  <c r="J333" i="22"/>
  <c r="L329" i="22"/>
  <c r="H321" i="22"/>
  <c r="L353" i="22"/>
  <c r="J335" i="22"/>
  <c r="L334" i="22"/>
  <c r="H327" i="22"/>
  <c r="F313" i="22"/>
  <c r="F320" i="22"/>
  <c r="F312" i="22"/>
  <c r="L350" i="22"/>
  <c r="L346" i="22"/>
  <c r="L342" i="22"/>
  <c r="L324" i="22"/>
  <c r="D319" i="22"/>
  <c r="D316" i="22"/>
  <c r="D311" i="22"/>
  <c r="D305" i="22"/>
  <c r="F334" i="22"/>
  <c r="H322" i="22"/>
  <c r="J319" i="22"/>
  <c r="D314" i="22"/>
  <c r="F311" i="22"/>
  <c r="D274" i="22"/>
  <c r="J274" i="22"/>
  <c r="H318" i="22"/>
  <c r="D317" i="22"/>
  <c r="J304" i="22"/>
  <c r="J281" i="22"/>
  <c r="H278" i="22"/>
  <c r="F338" i="22"/>
  <c r="F323" i="22"/>
  <c r="F310" i="22"/>
  <c r="D321" i="22"/>
  <c r="H310" i="22"/>
  <c r="D309" i="22"/>
  <c r="F280" i="22"/>
  <c r="D272" i="22"/>
  <c r="D264" i="22"/>
  <c r="F272" i="22"/>
  <c r="D269" i="22"/>
  <c r="F269" i="22"/>
  <c r="L265" i="22"/>
  <c r="L257" i="22"/>
  <c r="D250" i="22"/>
  <c r="F250" i="22"/>
  <c r="L246" i="22"/>
  <c r="L241" i="22"/>
  <c r="L278" i="22"/>
  <c r="L271" i="22"/>
  <c r="H268" i="22"/>
  <c r="H264" i="22"/>
  <c r="H257" i="22"/>
  <c r="H253" i="22"/>
  <c r="H249" i="22"/>
  <c r="H245" i="22"/>
  <c r="H241" i="22"/>
  <c r="L281" i="22"/>
  <c r="D277" i="22"/>
  <c r="L274" i="22"/>
  <c r="J270" i="22"/>
  <c r="D263" i="22"/>
  <c r="F257" i="22"/>
  <c r="H254" i="22"/>
  <c r="D244" i="22"/>
  <c r="F241" i="22"/>
  <c r="H238" i="22"/>
  <c r="F242" i="22"/>
  <c r="D101" i="22"/>
  <c r="F101" i="22"/>
  <c r="D92" i="22"/>
  <c r="F92" i="22"/>
  <c r="D84" i="22"/>
  <c r="F84" i="22"/>
  <c r="H68" i="22"/>
  <c r="F68" i="22"/>
  <c r="H52" i="22"/>
  <c r="F52" i="22"/>
  <c r="H35" i="22"/>
  <c r="F35" i="22"/>
  <c r="H18" i="22"/>
  <c r="F18" i="22"/>
  <c r="L98" i="22"/>
  <c r="J263" i="22"/>
  <c r="F246" i="22"/>
  <c r="L89" i="22"/>
  <c r="J275" i="22"/>
  <c r="F263" i="22"/>
  <c r="F243" i="22"/>
  <c r="F271" i="22"/>
  <c r="F251" i="22"/>
  <c r="L88" i="22"/>
  <c r="D81" i="22"/>
  <c r="J40" i="22"/>
  <c r="L23" i="22"/>
  <c r="H95" i="22"/>
  <c r="J78" i="22"/>
  <c r="J65" i="22"/>
  <c r="L61" i="22"/>
  <c r="F102" i="22"/>
  <c r="D82" i="22"/>
  <c r="H69" i="22"/>
  <c r="F63" i="22"/>
  <c r="L59" i="22"/>
  <c r="L56" i="22"/>
  <c r="H53" i="22"/>
  <c r="F46" i="22"/>
  <c r="L42" i="22"/>
  <c r="L39" i="22"/>
  <c r="H36" i="22"/>
  <c r="F30" i="22"/>
  <c r="L25" i="22"/>
  <c r="L22" i="22"/>
  <c r="H19" i="22"/>
  <c r="F13" i="22"/>
  <c r="L9" i="22"/>
  <c r="L6" i="22"/>
  <c r="J10" i="22"/>
  <c r="F7" i="22"/>
  <c r="J49" i="22"/>
  <c r="L36" i="22"/>
  <c r="J15" i="22"/>
  <c r="D94" i="22"/>
  <c r="J86" i="22"/>
  <c r="F82" i="22"/>
  <c r="D79" i="22"/>
  <c r="L76" i="22"/>
  <c r="J76" i="22"/>
  <c r="J68" i="22"/>
  <c r="H66" i="22"/>
  <c r="D64" i="22"/>
  <c r="D59" i="22"/>
  <c r="F57" i="22"/>
  <c r="J55" i="22"/>
  <c r="J52" i="22"/>
  <c r="H50" i="22"/>
  <c r="D47" i="22"/>
  <c r="D42" i="22"/>
  <c r="F40" i="22"/>
  <c r="J38" i="22"/>
  <c r="J35" i="22"/>
  <c r="H33" i="22"/>
  <c r="D31" i="22"/>
  <c r="D25" i="22"/>
  <c r="F23" i="22"/>
  <c r="J21" i="22"/>
  <c r="D18" i="22"/>
  <c r="D13" i="22"/>
  <c r="F11" i="22"/>
  <c r="J5" i="22"/>
  <c r="L37" i="22"/>
  <c r="L24" i="22"/>
  <c r="D8" i="22"/>
  <c r="H91" i="22"/>
  <c r="H78" i="22"/>
  <c r="J92" i="22"/>
  <c r="J77" i="22"/>
  <c r="E311" i="21"/>
  <c r="E326" i="21"/>
  <c r="I326" i="21"/>
  <c r="E317" i="21"/>
  <c r="I317" i="21"/>
  <c r="E306" i="21"/>
  <c r="I306" i="21"/>
  <c r="I275" i="21"/>
  <c r="E275" i="21"/>
  <c r="I263" i="21"/>
  <c r="E263" i="21"/>
  <c r="I240" i="21"/>
  <c r="E240" i="21"/>
  <c r="I40" i="21"/>
  <c r="E40" i="21"/>
  <c r="I32" i="21"/>
  <c r="E32" i="21"/>
  <c r="I159" i="21"/>
  <c r="E159" i="21"/>
  <c r="O88" i="21"/>
  <c r="I114" i="21"/>
  <c r="E114" i="21"/>
  <c r="I102" i="21"/>
  <c r="E102" i="21"/>
  <c r="I98" i="21"/>
  <c r="I36" i="21"/>
  <c r="E19" i="21"/>
  <c r="I19" i="21"/>
  <c r="I199" i="21"/>
  <c r="E199" i="21"/>
  <c r="I176" i="21"/>
  <c r="E176" i="21"/>
  <c r="I34" i="21"/>
  <c r="E34" i="21"/>
  <c r="C321" i="21"/>
  <c r="E321" i="21" s="1"/>
  <c r="O325" i="21"/>
  <c r="G318" i="21"/>
  <c r="C313" i="21"/>
  <c r="E313" i="21" s="1"/>
  <c r="C316" i="21"/>
  <c r="E316" i="21" s="1"/>
  <c r="K301" i="21"/>
  <c r="C255" i="21"/>
  <c r="G255" i="21" s="1"/>
  <c r="K255" i="21"/>
  <c r="C286" i="21"/>
  <c r="G286" i="21" s="1"/>
  <c r="C280" i="21"/>
  <c r="I280" i="21" s="1"/>
  <c r="K257" i="21"/>
  <c r="C257" i="21"/>
  <c r="G257" i="21" s="1"/>
  <c r="C241" i="21"/>
  <c r="G241" i="21" s="1"/>
  <c r="O241" i="21"/>
  <c r="K241" i="21"/>
  <c r="O323" i="21"/>
  <c r="I319" i="21"/>
  <c r="O297" i="21"/>
  <c r="C247" i="21"/>
  <c r="E247" i="21" s="1"/>
  <c r="C278" i="21"/>
  <c r="E278" i="21" s="1"/>
  <c r="O278" i="21"/>
  <c r="C254" i="21"/>
  <c r="O255" i="21"/>
  <c r="K239" i="21"/>
  <c r="C238" i="21"/>
  <c r="K251" i="21"/>
  <c r="K221" i="21"/>
  <c r="C202" i="21"/>
  <c r="G202" i="21" s="1"/>
  <c r="K183" i="21"/>
  <c r="C183" i="21"/>
  <c r="G183" i="21" s="1"/>
  <c r="O183" i="21"/>
  <c r="K167" i="21"/>
  <c r="C167" i="21"/>
  <c r="G167" i="21" s="1"/>
  <c r="O247" i="21"/>
  <c r="O230" i="21"/>
  <c r="C215" i="21"/>
  <c r="I215" i="21" s="1"/>
  <c r="C169" i="21"/>
  <c r="G169" i="21" s="1"/>
  <c r="C139" i="21"/>
  <c r="G139" i="21" s="1"/>
  <c r="C123" i="21"/>
  <c r="G123" i="21" s="1"/>
  <c r="C121" i="21"/>
  <c r="G121" i="21" s="1"/>
  <c r="C116" i="21"/>
  <c r="G116" i="21" s="1"/>
  <c r="F94" i="21"/>
  <c r="C112" i="21"/>
  <c r="F90" i="21"/>
  <c r="C108" i="21"/>
  <c r="F86" i="21"/>
  <c r="C104" i="21"/>
  <c r="G104" i="21" s="1"/>
  <c r="F82" i="21"/>
  <c r="F78" i="21"/>
  <c r="C242" i="21"/>
  <c r="G242" i="21" s="1"/>
  <c r="C218" i="21"/>
  <c r="I218" i="21" s="1"/>
  <c r="K192" i="21"/>
  <c r="K173" i="21"/>
  <c r="K154" i="21"/>
  <c r="O218" i="21"/>
  <c r="K177" i="21"/>
  <c r="O162" i="21"/>
  <c r="N96" i="21"/>
  <c r="C158" i="21"/>
  <c r="E158" i="21" s="1"/>
  <c r="C150" i="21"/>
  <c r="E150" i="21" s="1"/>
  <c r="K146" i="21"/>
  <c r="C133" i="21"/>
  <c r="E133" i="21" s="1"/>
  <c r="K129" i="21"/>
  <c r="C196" i="21"/>
  <c r="E196" i="21" s="1"/>
  <c r="C125" i="21"/>
  <c r="E125" i="21" s="1"/>
  <c r="H93" i="21"/>
  <c r="N89" i="21"/>
  <c r="O111" i="21"/>
  <c r="H85" i="21"/>
  <c r="N81" i="21"/>
  <c r="O103" i="21"/>
  <c r="M101" i="21"/>
  <c r="L79" i="21"/>
  <c r="O158" i="21"/>
  <c r="O167" i="21"/>
  <c r="O123" i="21"/>
  <c r="C117" i="21"/>
  <c r="G117" i="21" s="1"/>
  <c r="D95" i="21"/>
  <c r="H94" i="21"/>
  <c r="C113" i="21"/>
  <c r="G113" i="21" s="1"/>
  <c r="D91" i="21"/>
  <c r="C109" i="21"/>
  <c r="E109" i="21" s="1"/>
  <c r="D87" i="21"/>
  <c r="H86" i="21"/>
  <c r="C105" i="21"/>
  <c r="E105" i="21" s="1"/>
  <c r="D83" i="21"/>
  <c r="K99" i="21"/>
  <c r="C99" i="21"/>
  <c r="E99" i="21" s="1"/>
  <c r="D77" i="21"/>
  <c r="O56" i="21"/>
  <c r="K56" i="21"/>
  <c r="C56" i="21"/>
  <c r="G56" i="21" s="1"/>
  <c r="J79" i="21"/>
  <c r="O66" i="21"/>
  <c r="C54" i="21"/>
  <c r="G54" i="21" s="1"/>
  <c r="C58" i="21"/>
  <c r="G58" i="21" s="1"/>
  <c r="O54" i="21"/>
  <c r="C51" i="21"/>
  <c r="G51" i="21" s="1"/>
  <c r="F77" i="21"/>
  <c r="C65" i="21"/>
  <c r="C49" i="21"/>
  <c r="C43" i="21"/>
  <c r="E43" i="21" s="1"/>
  <c r="M39" i="21"/>
  <c r="C35" i="21"/>
  <c r="E35" i="21" s="1"/>
  <c r="M31" i="21"/>
  <c r="C27" i="21"/>
  <c r="E27" i="21" s="1"/>
  <c r="M22" i="21"/>
  <c r="C18" i="21"/>
  <c r="E18" i="21" s="1"/>
  <c r="M12" i="21"/>
  <c r="C8" i="21"/>
  <c r="E8" i="21" s="1"/>
  <c r="C6" i="21"/>
  <c r="G6" i="21" s="1"/>
  <c r="K14" i="21"/>
  <c r="O58" i="21"/>
  <c r="I23" i="21"/>
  <c r="C38" i="21"/>
  <c r="G38" i="21" s="1"/>
  <c r="O49" i="21"/>
  <c r="I13" i="21"/>
  <c r="M51" i="21"/>
  <c r="G326" i="21"/>
  <c r="C325" i="21"/>
  <c r="E325" i="21" s="1"/>
  <c r="C305" i="21"/>
  <c r="G305" i="21" s="1"/>
  <c r="C301" i="21"/>
  <c r="I301" i="21" s="1"/>
  <c r="C262" i="21"/>
  <c r="G262" i="21" s="1"/>
  <c r="K264" i="21"/>
  <c r="C264" i="21"/>
  <c r="G264" i="21" s="1"/>
  <c r="K245" i="21"/>
  <c r="C245" i="21"/>
  <c r="G245" i="21" s="1"/>
  <c r="C323" i="21"/>
  <c r="E323" i="21" s="1"/>
  <c r="O316" i="21"/>
  <c r="C297" i="21"/>
  <c r="G297" i="21" s="1"/>
  <c r="I282" i="21"/>
  <c r="C269" i="21"/>
  <c r="C250" i="21"/>
  <c r="O264" i="21"/>
  <c r="C239" i="21"/>
  <c r="G239" i="21" s="1"/>
  <c r="G199" i="21"/>
  <c r="G176" i="21"/>
  <c r="O245" i="21"/>
  <c r="C221" i="21"/>
  <c r="I221" i="21" s="1"/>
  <c r="C206" i="21"/>
  <c r="G206" i="21" s="1"/>
  <c r="O190" i="21"/>
  <c r="C190" i="21"/>
  <c r="G190" i="21" s="1"/>
  <c r="C171" i="21"/>
  <c r="G171" i="21" s="1"/>
  <c r="O171" i="21"/>
  <c r="O262" i="21"/>
  <c r="O239" i="21"/>
  <c r="C230" i="21"/>
  <c r="E230" i="21" s="1"/>
  <c r="M221" i="21"/>
  <c r="C144" i="21"/>
  <c r="G144" i="21" s="1"/>
  <c r="C127" i="21"/>
  <c r="G127" i="21" s="1"/>
  <c r="K118" i="21"/>
  <c r="J96" i="21"/>
  <c r="K114" i="21"/>
  <c r="J92" i="21"/>
  <c r="K110" i="21"/>
  <c r="J88" i="21"/>
  <c r="K88" i="21" s="1"/>
  <c r="K106" i="21"/>
  <c r="J84" i="21"/>
  <c r="K102" i="21"/>
  <c r="J80" i="21"/>
  <c r="K98" i="21"/>
  <c r="J76" i="21"/>
  <c r="K76" i="21" s="1"/>
  <c r="C192" i="21"/>
  <c r="G192" i="21" s="1"/>
  <c r="C173" i="21"/>
  <c r="G173" i="21" s="1"/>
  <c r="C154" i="21"/>
  <c r="G154" i="21" s="1"/>
  <c r="O215" i="21"/>
  <c r="C195" i="21"/>
  <c r="G195" i="21" s="1"/>
  <c r="C177" i="21"/>
  <c r="E177" i="21" s="1"/>
  <c r="C149" i="21"/>
  <c r="C145" i="21"/>
  <c r="C140" i="21"/>
  <c r="C136" i="21"/>
  <c r="C132" i="21"/>
  <c r="O177" i="21"/>
  <c r="K171" i="21"/>
  <c r="C146" i="21"/>
  <c r="E146" i="21" s="1"/>
  <c r="C129" i="21"/>
  <c r="G129" i="21" s="1"/>
  <c r="K202" i="21"/>
  <c r="O120" i="21"/>
  <c r="N76" i="21"/>
  <c r="O76" i="21" s="1"/>
  <c r="K200" i="21"/>
  <c r="C161" i="21"/>
  <c r="M120" i="21"/>
  <c r="C128" i="21"/>
  <c r="J93" i="21"/>
  <c r="K115" i="21"/>
  <c r="M115" i="21"/>
  <c r="L93" i="21"/>
  <c r="C111" i="21"/>
  <c r="E111" i="21" s="1"/>
  <c r="D89" i="21"/>
  <c r="J85" i="21"/>
  <c r="K107" i="21"/>
  <c r="M107" i="21"/>
  <c r="L85" i="21"/>
  <c r="C103" i="21"/>
  <c r="E103" i="21" s="1"/>
  <c r="D81" i="21"/>
  <c r="L94" i="21"/>
  <c r="L90" i="21"/>
  <c r="L86" i="21"/>
  <c r="L82" i="21"/>
  <c r="M82" i="21" s="1"/>
  <c r="J77" i="21"/>
  <c r="O144" i="21"/>
  <c r="O139" i="21"/>
  <c r="H95" i="21"/>
  <c r="H91" i="21"/>
  <c r="H87" i="21"/>
  <c r="H83" i="21"/>
  <c r="H77" i="21"/>
  <c r="M68" i="21"/>
  <c r="K60" i="21"/>
  <c r="C60" i="21"/>
  <c r="G60" i="21" s="1"/>
  <c r="O60" i="21"/>
  <c r="C100" i="21"/>
  <c r="G100" i="21" s="1"/>
  <c r="C50" i="21"/>
  <c r="I50" i="21" s="1"/>
  <c r="K120" i="21"/>
  <c r="C61" i="21"/>
  <c r="O99" i="21"/>
  <c r="M50" i="21"/>
  <c r="C44" i="21"/>
  <c r="C41" i="21"/>
  <c r="I41" i="21" s="1"/>
  <c r="M37" i="21"/>
  <c r="G36" i="21"/>
  <c r="C33" i="21"/>
  <c r="I33" i="21" s="1"/>
  <c r="M29" i="21"/>
  <c r="C24" i="21"/>
  <c r="G24" i="21" s="1"/>
  <c r="M20" i="21"/>
  <c r="G19" i="21"/>
  <c r="C16" i="21"/>
  <c r="G16" i="21" s="1"/>
  <c r="C14" i="21"/>
  <c r="I14" i="21" s="1"/>
  <c r="M10" i="21"/>
  <c r="G9" i="21"/>
  <c r="O35" i="21"/>
  <c r="O50" i="21"/>
  <c r="O41" i="21"/>
  <c r="O33" i="21"/>
  <c r="E9" i="21"/>
  <c r="O16" i="21"/>
  <c r="C11" i="21"/>
  <c r="G11" i="21" s="1"/>
  <c r="M313" i="21"/>
  <c r="E319" i="21"/>
  <c r="C329" i="21"/>
  <c r="E329" i="21" s="1"/>
  <c r="K321" i="21"/>
  <c r="M321" i="21"/>
  <c r="O312" i="21"/>
  <c r="C327" i="21"/>
  <c r="E327" i="21" s="1"/>
  <c r="K316" i="21"/>
  <c r="G310" i="21"/>
  <c r="C288" i="21"/>
  <c r="G288" i="21" s="1"/>
  <c r="G275" i="21"/>
  <c r="G263" i="21"/>
  <c r="C248" i="21"/>
  <c r="G248" i="21" s="1"/>
  <c r="G240" i="21"/>
  <c r="C314" i="21"/>
  <c r="G314" i="21" s="1"/>
  <c r="M305" i="21"/>
  <c r="O301" i="21"/>
  <c r="K302" i="21"/>
  <c r="E282" i="21"/>
  <c r="K272" i="21"/>
  <c r="C266" i="21"/>
  <c r="G266" i="21" s="1"/>
  <c r="M255" i="21"/>
  <c r="C298" i="21"/>
  <c r="I298" i="21" s="1"/>
  <c r="O298" i="21"/>
  <c r="C296" i="21"/>
  <c r="I296" i="21" s="1"/>
  <c r="C291" i="21"/>
  <c r="I291" i="21" s="1"/>
  <c r="O288" i="21"/>
  <c r="M281" i="21"/>
  <c r="C290" i="21"/>
  <c r="K281" i="21"/>
  <c r="C273" i="21"/>
  <c r="K268" i="21"/>
  <c r="C268" i="21"/>
  <c r="G268" i="21" s="1"/>
  <c r="M257" i="21"/>
  <c r="K249" i="21"/>
  <c r="C249" i="21"/>
  <c r="G249" i="21" s="1"/>
  <c r="M241" i="21"/>
  <c r="K297" i="21"/>
  <c r="M297" i="21"/>
  <c r="C293" i="21"/>
  <c r="I293" i="21" s="1"/>
  <c r="O286" i="21"/>
  <c r="M247" i="21"/>
  <c r="C276" i="21"/>
  <c r="G276" i="21" s="1"/>
  <c r="C258" i="21"/>
  <c r="G258" i="21" s="1"/>
  <c r="K262" i="21"/>
  <c r="C244" i="21"/>
  <c r="C228" i="21"/>
  <c r="I228" i="21" s="1"/>
  <c r="K225" i="21"/>
  <c r="C223" i="21"/>
  <c r="E223" i="21" s="1"/>
  <c r="C210" i="21"/>
  <c r="G210" i="21" s="1"/>
  <c r="M202" i="21"/>
  <c r="O194" i="21"/>
  <c r="K194" i="21"/>
  <c r="C194" i="21"/>
  <c r="G194" i="21" s="1"/>
  <c r="M183" i="21"/>
  <c r="O175" i="21"/>
  <c r="C175" i="21"/>
  <c r="G175" i="21" s="1"/>
  <c r="M167" i="21"/>
  <c r="O156" i="21"/>
  <c r="K156" i="21"/>
  <c r="C156" i="21"/>
  <c r="G156" i="21" s="1"/>
  <c r="C277" i="21"/>
  <c r="I277" i="21" s="1"/>
  <c r="O277" i="21"/>
  <c r="C233" i="21"/>
  <c r="G233" i="21" s="1"/>
  <c r="C231" i="21"/>
  <c r="K230" i="21"/>
  <c r="C217" i="21"/>
  <c r="E217" i="21" s="1"/>
  <c r="O223" i="21"/>
  <c r="C214" i="21"/>
  <c r="G214" i="21" s="1"/>
  <c r="E227" i="21"/>
  <c r="I219" i="21"/>
  <c r="C208" i="21"/>
  <c r="G208" i="21" s="1"/>
  <c r="K204" i="21"/>
  <c r="K185" i="21"/>
  <c r="C184" i="21"/>
  <c r="G184" i="21" s="1"/>
  <c r="M169" i="21"/>
  <c r="O152" i="21"/>
  <c r="N86" i="21"/>
  <c r="C148" i="21"/>
  <c r="G148" i="21" s="1"/>
  <c r="M139" i="21"/>
  <c r="C131" i="21"/>
  <c r="G131" i="21" s="1"/>
  <c r="M123" i="21"/>
  <c r="C118" i="21"/>
  <c r="F96" i="21"/>
  <c r="G114" i="21"/>
  <c r="F92" i="21"/>
  <c r="G110" i="21"/>
  <c r="F88" i="21"/>
  <c r="F84" i="21"/>
  <c r="G102" i="21"/>
  <c r="F80" i="21"/>
  <c r="F76" i="21"/>
  <c r="C55" i="21"/>
  <c r="G55" i="21" s="1"/>
  <c r="G219" i="21"/>
  <c r="K190" i="21"/>
  <c r="K181" i="21"/>
  <c r="K148" i="21"/>
  <c r="K144" i="21"/>
  <c r="K139" i="21"/>
  <c r="K135" i="21"/>
  <c r="O206" i="21"/>
  <c r="C162" i="21"/>
  <c r="E162" i="21" s="1"/>
  <c r="M158" i="21"/>
  <c r="O150" i="21"/>
  <c r="N84" i="21"/>
  <c r="M150" i="21"/>
  <c r="C142" i="21"/>
  <c r="G142" i="21" s="1"/>
  <c r="K137" i="21"/>
  <c r="O133" i="21"/>
  <c r="M133" i="21"/>
  <c r="O210" i="21"/>
  <c r="C180" i="21"/>
  <c r="C157" i="21"/>
  <c r="L96" i="21"/>
  <c r="C243" i="21"/>
  <c r="E243" i="21" s="1"/>
  <c r="C203" i="21"/>
  <c r="C200" i="21"/>
  <c r="E200" i="21" s="1"/>
  <c r="M196" i="21"/>
  <c r="M125" i="21"/>
  <c r="N93" i="21"/>
  <c r="O115" i="21"/>
  <c r="D92" i="21"/>
  <c r="M92" i="21" s="1"/>
  <c r="H89" i="21"/>
  <c r="N85" i="21"/>
  <c r="O107" i="21"/>
  <c r="D84" i="21"/>
  <c r="H81" i="21"/>
  <c r="C101" i="21"/>
  <c r="E101" i="21" s="1"/>
  <c r="D79" i="21"/>
  <c r="H76" i="21"/>
  <c r="C62" i="21"/>
  <c r="G62" i="21" s="1"/>
  <c r="K175" i="21"/>
  <c r="K131" i="21"/>
  <c r="J95" i="21"/>
  <c r="J91" i="21"/>
  <c r="J87" i="21"/>
  <c r="J83" i="21"/>
  <c r="O117" i="21"/>
  <c r="M117" i="21"/>
  <c r="L95" i="21"/>
  <c r="O113" i="21"/>
  <c r="M113" i="21"/>
  <c r="L91" i="21"/>
  <c r="O109" i="21"/>
  <c r="M109" i="21"/>
  <c r="L87" i="21"/>
  <c r="O105" i="21"/>
  <c r="M105" i="21"/>
  <c r="L83" i="21"/>
  <c r="O101" i="21"/>
  <c r="M99" i="21"/>
  <c r="L77" i="21"/>
  <c r="K64" i="21"/>
  <c r="C64" i="21"/>
  <c r="G64" i="21" s="1"/>
  <c r="M56" i="21"/>
  <c r="C69" i="21"/>
  <c r="K123" i="21"/>
  <c r="M54" i="21"/>
  <c r="C67" i="21"/>
  <c r="L76" i="21"/>
  <c r="M76" i="21" s="1"/>
  <c r="O62" i="21"/>
  <c r="C42" i="21"/>
  <c r="C39" i="21"/>
  <c r="I39" i="21" s="1"/>
  <c r="G34" i="21"/>
  <c r="C31" i="21"/>
  <c r="I31" i="21" s="1"/>
  <c r="C22" i="21"/>
  <c r="G22" i="21" s="1"/>
  <c r="C12" i="21"/>
  <c r="I12" i="21" s="1"/>
  <c r="K22" i="21"/>
  <c r="O6" i="21"/>
  <c r="K24" i="21"/>
  <c r="M14" i="21"/>
  <c r="M49" i="21"/>
  <c r="C17" i="21"/>
  <c r="G17" i="21" s="1"/>
  <c r="C28" i="21"/>
  <c r="K62" i="21"/>
  <c r="O18" i="21"/>
  <c r="C7" i="21"/>
  <c r="G7" i="21" s="1"/>
  <c r="O321" i="21"/>
  <c r="C312" i="21"/>
  <c r="G317" i="21"/>
  <c r="G306" i="21"/>
  <c r="K325" i="21"/>
  <c r="M325" i="21"/>
  <c r="C294" i="21"/>
  <c r="G289" i="21"/>
  <c r="O313" i="21"/>
  <c r="M301" i="21"/>
  <c r="I289" i="21"/>
  <c r="C302" i="21"/>
  <c r="I302" i="21" s="1"/>
  <c r="C274" i="21"/>
  <c r="G274" i="21" s="1"/>
  <c r="C270" i="21"/>
  <c r="G270" i="21" s="1"/>
  <c r="M262" i="21"/>
  <c r="C251" i="21"/>
  <c r="G251" i="21" s="1"/>
  <c r="C287" i="21"/>
  <c r="C281" i="21"/>
  <c r="G281" i="21" s="1"/>
  <c r="K280" i="21"/>
  <c r="C272" i="21"/>
  <c r="G272" i="21" s="1"/>
  <c r="M264" i="21"/>
  <c r="K253" i="21"/>
  <c r="C253" i="21"/>
  <c r="G253" i="21" s="1"/>
  <c r="M245" i="21"/>
  <c r="O234" i="21"/>
  <c r="C234" i="21"/>
  <c r="G234" i="21" s="1"/>
  <c r="K323" i="21"/>
  <c r="M323" i="21"/>
  <c r="C299" i="21"/>
  <c r="G299" i="21" s="1"/>
  <c r="O299" i="21"/>
  <c r="O274" i="21"/>
  <c r="O266" i="21"/>
  <c r="K247" i="21"/>
  <c r="C246" i="21"/>
  <c r="G246" i="21" s="1"/>
  <c r="O268" i="21"/>
  <c r="C267" i="21"/>
  <c r="G267" i="21" s="1"/>
  <c r="M239" i="21"/>
  <c r="C209" i="21"/>
  <c r="C205" i="21"/>
  <c r="G205" i="21" s="1"/>
  <c r="C201" i="21"/>
  <c r="C186" i="21"/>
  <c r="C182" i="21"/>
  <c r="G182" i="21" s="1"/>
  <c r="C166" i="21"/>
  <c r="G166" i="21" s="1"/>
  <c r="G159" i="21"/>
  <c r="C151" i="21"/>
  <c r="G151" i="21" s="1"/>
  <c r="C147" i="21"/>
  <c r="C143" i="21"/>
  <c r="G143" i="21" s="1"/>
  <c r="C138" i="21"/>
  <c r="C134" i="21"/>
  <c r="G134" i="21" s="1"/>
  <c r="C130" i="21"/>
  <c r="C126" i="21"/>
  <c r="K270" i="21"/>
  <c r="C225" i="21"/>
  <c r="E225" i="21" s="1"/>
  <c r="C222" i="21"/>
  <c r="G222" i="21" s="1"/>
  <c r="M206" i="21"/>
  <c r="C198" i="21"/>
  <c r="G198" i="21" s="1"/>
  <c r="K198" i="21"/>
  <c r="M190" i="21"/>
  <c r="C179" i="21"/>
  <c r="G179" i="21" s="1"/>
  <c r="K179" i="21"/>
  <c r="M171" i="21"/>
  <c r="C160" i="21"/>
  <c r="G160" i="21" s="1"/>
  <c r="K160" i="21"/>
  <c r="O222" i="21"/>
  <c r="C220" i="21"/>
  <c r="G220" i="21" s="1"/>
  <c r="O221" i="21"/>
  <c r="C265" i="21"/>
  <c r="G265" i="21" s="1"/>
  <c r="C252" i="21"/>
  <c r="K210" i="21"/>
  <c r="K215" i="21"/>
  <c r="C204" i="21"/>
  <c r="G204" i="21" s="1"/>
  <c r="C185" i="21"/>
  <c r="G185" i="21" s="1"/>
  <c r="K169" i="21"/>
  <c r="C168" i="21"/>
  <c r="C152" i="21"/>
  <c r="G152" i="21" s="1"/>
  <c r="M144" i="21"/>
  <c r="C135" i="21"/>
  <c r="G135" i="21" s="1"/>
  <c r="M127" i="21"/>
  <c r="J94" i="21"/>
  <c r="K116" i="21"/>
  <c r="J90" i="21"/>
  <c r="K112" i="21"/>
  <c r="J86" i="21"/>
  <c r="K108" i="21"/>
  <c r="J82" i="21"/>
  <c r="K82" i="21" s="1"/>
  <c r="K104" i="21"/>
  <c r="K100" i="21"/>
  <c r="J78" i="21"/>
  <c r="M225" i="21"/>
  <c r="K218" i="21"/>
  <c r="M192" i="21"/>
  <c r="M173" i="21"/>
  <c r="M154" i="21"/>
  <c r="C181" i="21"/>
  <c r="I181" i="21" s="1"/>
  <c r="M177" i="21"/>
  <c r="O202" i="21"/>
  <c r="K158" i="21"/>
  <c r="O154" i="21"/>
  <c r="K150" i="21"/>
  <c r="O146" i="21"/>
  <c r="N80" i="21"/>
  <c r="M146" i="21"/>
  <c r="C137" i="21"/>
  <c r="G137" i="21" s="1"/>
  <c r="K133" i="21"/>
  <c r="O129" i="21"/>
  <c r="M129" i="21"/>
  <c r="K206" i="21"/>
  <c r="C174" i="21"/>
  <c r="D94" i="21"/>
  <c r="D86" i="21"/>
  <c r="C207" i="21"/>
  <c r="G207" i="21" s="1"/>
  <c r="O192" i="21"/>
  <c r="C178" i="21"/>
  <c r="C155" i="21"/>
  <c r="G155" i="21" s="1"/>
  <c r="C120" i="21"/>
  <c r="G120" i="21" s="1"/>
  <c r="D96" i="21"/>
  <c r="C115" i="21"/>
  <c r="E115" i="21" s="1"/>
  <c r="D93" i="21"/>
  <c r="J89" i="21"/>
  <c r="K111" i="21"/>
  <c r="M111" i="21"/>
  <c r="L89" i="21"/>
  <c r="C107" i="21"/>
  <c r="I107" i="21" s="1"/>
  <c r="D85" i="21"/>
  <c r="J81" i="21"/>
  <c r="K103" i="21"/>
  <c r="M103" i="21"/>
  <c r="L81" i="21"/>
  <c r="O148" i="21"/>
  <c r="C124" i="21"/>
  <c r="H79" i="21"/>
  <c r="C66" i="21"/>
  <c r="G66" i="21" s="1"/>
  <c r="F93" i="21"/>
  <c r="F89" i="21"/>
  <c r="F85" i="21"/>
  <c r="F81" i="21"/>
  <c r="C170" i="21"/>
  <c r="K127" i="21"/>
  <c r="C122" i="21"/>
  <c r="G122" i="21" s="1"/>
  <c r="F95" i="21"/>
  <c r="F91" i="21"/>
  <c r="F87" i="21"/>
  <c r="F83" i="21"/>
  <c r="H78" i="21"/>
  <c r="K68" i="21"/>
  <c r="C68" i="21"/>
  <c r="G68" i="21" s="1"/>
  <c r="M60" i="21"/>
  <c r="K101" i="21"/>
  <c r="D78" i="21"/>
  <c r="O64" i="21"/>
  <c r="C63" i="21"/>
  <c r="G63" i="21" s="1"/>
  <c r="K54" i="21"/>
  <c r="C57" i="21"/>
  <c r="O125" i="21"/>
  <c r="O51" i="21"/>
  <c r="C45" i="21"/>
  <c r="I45" i="21" s="1"/>
  <c r="G40" i="21"/>
  <c r="C37" i="21"/>
  <c r="I37" i="21" s="1"/>
  <c r="G32" i="21"/>
  <c r="C29" i="21"/>
  <c r="G29" i="21" s="1"/>
  <c r="G23" i="21"/>
  <c r="C20" i="21"/>
  <c r="I20" i="21" s="1"/>
  <c r="C10" i="21"/>
  <c r="I10" i="21" s="1"/>
  <c r="O14" i="21"/>
  <c r="K6" i="21"/>
  <c r="O29" i="21"/>
  <c r="C59" i="21"/>
  <c r="G59" i="21" s="1"/>
  <c r="C46" i="21"/>
  <c r="E46" i="21" s="1"/>
  <c r="O37" i="21"/>
  <c r="O27" i="21"/>
  <c r="O43" i="21"/>
  <c r="C5" i="21"/>
  <c r="O24" i="21"/>
  <c r="C15" i="21"/>
  <c r="C21" i="21"/>
  <c r="O8" i="21"/>
  <c r="M6" i="21"/>
  <c r="D162" i="20"/>
  <c r="D146" i="20"/>
  <c r="J164" i="20"/>
  <c r="F128" i="20"/>
  <c r="F124" i="20"/>
  <c r="F120" i="20"/>
  <c r="F260" i="20"/>
  <c r="H256" i="20"/>
  <c r="F252" i="20"/>
  <c r="H248" i="20"/>
  <c r="F244" i="20"/>
  <c r="H240" i="20"/>
  <c r="F233" i="20"/>
  <c r="H229" i="20"/>
  <c r="J221" i="20"/>
  <c r="J210" i="20"/>
  <c r="J202" i="20"/>
  <c r="J194" i="20"/>
  <c r="J183" i="20"/>
  <c r="D175" i="20"/>
  <c r="H171" i="20"/>
  <c r="H152" i="20"/>
  <c r="D138" i="20"/>
  <c r="F132" i="20"/>
  <c r="J259" i="20"/>
  <c r="F251" i="20"/>
  <c r="J247" i="20"/>
  <c r="J243" i="20"/>
  <c r="J232" i="20"/>
  <c r="H228" i="20"/>
  <c r="D224" i="20"/>
  <c r="H220" i="20"/>
  <c r="H216" i="20"/>
  <c r="L209" i="20"/>
  <c r="D205" i="20"/>
  <c r="L201" i="20"/>
  <c r="D197" i="20"/>
  <c r="L193" i="20"/>
  <c r="D186" i="20"/>
  <c r="L182" i="20"/>
  <c r="D178" i="20"/>
  <c r="F170" i="20"/>
  <c r="F159" i="20"/>
  <c r="F151" i="20"/>
  <c r="F140" i="20"/>
  <c r="J258" i="20"/>
  <c r="J250" i="20"/>
  <c r="D246" i="20"/>
  <c r="J242" i="20"/>
  <c r="D235" i="20"/>
  <c r="J231" i="20"/>
  <c r="H223" i="20"/>
  <c r="F219" i="20"/>
  <c r="H212" i="20"/>
  <c r="F208" i="20"/>
  <c r="H204" i="20"/>
  <c r="F200" i="20"/>
  <c r="H196" i="20"/>
  <c r="F192" i="20"/>
  <c r="H185" i="20"/>
  <c r="F181" i="20"/>
  <c r="F177" i="20"/>
  <c r="F257" i="20"/>
  <c r="D253" i="20"/>
  <c r="F249" i="20"/>
  <c r="H245" i="20"/>
  <c r="F241" i="20"/>
  <c r="D234" i="20"/>
  <c r="L230" i="20"/>
  <c r="L226" i="20"/>
  <c r="J218" i="20"/>
  <c r="D211" i="20"/>
  <c r="L207" i="20"/>
  <c r="J199" i="20"/>
  <c r="J188" i="20"/>
  <c r="J180" i="20"/>
  <c r="H172" i="20"/>
  <c r="F168" i="20"/>
  <c r="H161" i="20"/>
  <c r="F157" i="20"/>
  <c r="H153" i="20"/>
  <c r="F149" i="20"/>
  <c r="H145" i="20"/>
  <c r="H32" i="20"/>
  <c r="D22" i="20"/>
  <c r="F6" i="20"/>
  <c r="D13" i="20"/>
  <c r="L7" i="20"/>
  <c r="D76" i="20"/>
  <c r="F61" i="20"/>
  <c r="D51" i="20"/>
  <c r="L35" i="20"/>
  <c r="D99" i="20"/>
  <c r="F63" i="20"/>
  <c r="F46" i="20"/>
  <c r="F87" i="20"/>
  <c r="J57" i="20"/>
  <c r="F160" i="20"/>
  <c r="F133" i="20"/>
  <c r="H126" i="20"/>
  <c r="H122" i="20"/>
  <c r="J136" i="20"/>
  <c r="D255" i="20"/>
  <c r="D236" i="20"/>
  <c r="D174" i="20"/>
  <c r="D163" i="20"/>
  <c r="D155" i="20"/>
  <c r="D147" i="20"/>
  <c r="D227" i="20"/>
  <c r="J73" i="20"/>
  <c r="J47" i="20"/>
  <c r="L16" i="20"/>
  <c r="L70" i="20"/>
  <c r="L59" i="20"/>
  <c r="J48" i="20"/>
  <c r="J41" i="20"/>
  <c r="J37" i="20"/>
  <c r="J33" i="20"/>
  <c r="J29" i="20"/>
  <c r="J74" i="20"/>
  <c r="J53" i="20"/>
  <c r="L158" i="20"/>
  <c r="J148" i="20"/>
  <c r="J137" i="20"/>
  <c r="F164" i="20"/>
  <c r="L146" i="20"/>
  <c r="H43" i="20"/>
  <c r="H39" i="20"/>
  <c r="H35" i="20"/>
  <c r="H31" i="20"/>
  <c r="J115" i="20"/>
  <c r="D111" i="20"/>
  <c r="F107" i="20"/>
  <c r="D103" i="20"/>
  <c r="F92" i="20"/>
  <c r="H88" i="20"/>
  <c r="L84" i="20"/>
  <c r="F80" i="20"/>
  <c r="D72" i="20"/>
  <c r="D63" i="20"/>
  <c r="D110" i="20"/>
  <c r="D102" i="20"/>
  <c r="D91" i="20"/>
  <c r="J44" i="20"/>
  <c r="J40" i="20"/>
  <c r="F36" i="20"/>
  <c r="F32" i="20"/>
  <c r="F41" i="20"/>
  <c r="F37" i="20"/>
  <c r="F33" i="20"/>
  <c r="F29" i="20"/>
  <c r="H80" i="20"/>
  <c r="L55" i="20"/>
  <c r="F73" i="20"/>
  <c r="F114" i="20"/>
  <c r="F106" i="20"/>
  <c r="F98" i="20"/>
  <c r="F83" i="20"/>
  <c r="H79" i="20"/>
  <c r="F75" i="20"/>
  <c r="H66" i="20"/>
  <c r="F62" i="20"/>
  <c r="H58" i="20"/>
  <c r="F54" i="20"/>
  <c r="H50" i="20"/>
  <c r="F116" i="20"/>
  <c r="L112" i="20"/>
  <c r="F108" i="20"/>
  <c r="L221" i="20"/>
  <c r="L210" i="20"/>
  <c r="L202" i="20"/>
  <c r="L194" i="20"/>
  <c r="L183" i="20"/>
  <c r="L164" i="20"/>
  <c r="L148" i="20"/>
  <c r="D137" i="20"/>
  <c r="H133" i="20"/>
  <c r="H158" i="20"/>
  <c r="H259" i="20"/>
  <c r="H251" i="20"/>
  <c r="H243" i="20"/>
  <c r="J224" i="20"/>
  <c r="J216" i="20"/>
  <c r="J205" i="20"/>
  <c r="J197" i="20"/>
  <c r="J186" i="20"/>
  <c r="J178" i="20"/>
  <c r="H170" i="20"/>
  <c r="H159" i="20"/>
  <c r="H151" i="20"/>
  <c r="H140" i="20"/>
  <c r="L136" i="20"/>
  <c r="F171" i="20"/>
  <c r="J156" i="20"/>
  <c r="H139" i="20"/>
  <c r="D131" i="20"/>
  <c r="H128" i="20"/>
  <c r="F126" i="20"/>
  <c r="H120" i="20"/>
  <c r="L258" i="20"/>
  <c r="L250" i="20"/>
  <c r="L242" i="20"/>
  <c r="L231" i="20"/>
  <c r="F169" i="20"/>
  <c r="J162" i="20"/>
  <c r="F150" i="20"/>
  <c r="J146" i="20"/>
  <c r="F175" i="20"/>
  <c r="L134" i="20"/>
  <c r="H129" i="20"/>
  <c r="F127" i="20"/>
  <c r="H121" i="20"/>
  <c r="L218" i="20"/>
  <c r="L199" i="20"/>
  <c r="L188" i="20"/>
  <c r="L180" i="20"/>
  <c r="F134" i="20"/>
  <c r="H169" i="20"/>
  <c r="D139" i="20"/>
  <c r="H130" i="20"/>
  <c r="D260" i="20"/>
  <c r="J260" i="20"/>
  <c r="L256" i="20"/>
  <c r="D252" i="20"/>
  <c r="J252" i="20"/>
  <c r="L248" i="20"/>
  <c r="D244" i="20"/>
  <c r="J244" i="20"/>
  <c r="L240" i="20"/>
  <c r="D233" i="20"/>
  <c r="J233" i="20"/>
  <c r="L229" i="20"/>
  <c r="F225" i="20"/>
  <c r="H225" i="20"/>
  <c r="F217" i="20"/>
  <c r="H217" i="20"/>
  <c r="F206" i="20"/>
  <c r="H206" i="20"/>
  <c r="D202" i="20"/>
  <c r="F198" i="20"/>
  <c r="H198" i="20"/>
  <c r="F187" i="20"/>
  <c r="H187" i="20"/>
  <c r="F179" i="20"/>
  <c r="H179" i="20"/>
  <c r="H175" i="20"/>
  <c r="L171" i="20"/>
  <c r="D160" i="20"/>
  <c r="H156" i="20"/>
  <c r="L152" i="20"/>
  <c r="D144" i="20"/>
  <c r="H137" i="20"/>
  <c r="L133" i="20"/>
  <c r="D154" i="20"/>
  <c r="J131" i="20"/>
  <c r="D127" i="20"/>
  <c r="D123" i="20"/>
  <c r="L259" i="20"/>
  <c r="J251" i="20"/>
  <c r="L251" i="20"/>
  <c r="D247" i="20"/>
  <c r="L243" i="20"/>
  <c r="D232" i="20"/>
  <c r="H232" i="20"/>
  <c r="J228" i="20"/>
  <c r="H224" i="20"/>
  <c r="F220" i="20"/>
  <c r="L216" i="20"/>
  <c r="F209" i="20"/>
  <c r="H205" i="20"/>
  <c r="F201" i="20"/>
  <c r="H197" i="20"/>
  <c r="F193" i="20"/>
  <c r="H186" i="20"/>
  <c r="F182" i="20"/>
  <c r="H178" i="20"/>
  <c r="J170" i="20"/>
  <c r="L170" i="20"/>
  <c r="J159" i="20"/>
  <c r="L159" i="20"/>
  <c r="J151" i="20"/>
  <c r="L151" i="20"/>
  <c r="J140" i="20"/>
  <c r="L140" i="20"/>
  <c r="D132" i="20"/>
  <c r="L169" i="20"/>
  <c r="F152" i="20"/>
  <c r="F137" i="20"/>
  <c r="J130" i="20"/>
  <c r="D128" i="20"/>
  <c r="L124" i="20"/>
  <c r="J122" i="20"/>
  <c r="D120" i="20"/>
  <c r="F254" i="20"/>
  <c r="H254" i="20"/>
  <c r="F246" i="20"/>
  <c r="H246" i="20"/>
  <c r="F235" i="20"/>
  <c r="H235" i="20"/>
  <c r="H227" i="20"/>
  <c r="L223" i="20"/>
  <c r="D219" i="20"/>
  <c r="J219" i="20"/>
  <c r="L212" i="20"/>
  <c r="D208" i="20"/>
  <c r="J208" i="20"/>
  <c r="L204" i="20"/>
  <c r="D200" i="20"/>
  <c r="J200" i="20"/>
  <c r="L196" i="20"/>
  <c r="D192" i="20"/>
  <c r="J192" i="20"/>
  <c r="L185" i="20"/>
  <c r="D181" i="20"/>
  <c r="J181" i="20"/>
  <c r="H177" i="20"/>
  <c r="F173" i="20"/>
  <c r="J169" i="20"/>
  <c r="F154" i="20"/>
  <c r="J150" i="20"/>
  <c r="F135" i="20"/>
  <c r="J144" i="20"/>
  <c r="D134" i="20"/>
  <c r="D129" i="20"/>
  <c r="L125" i="20"/>
  <c r="J123" i="20"/>
  <c r="D121" i="20"/>
  <c r="D257" i="20"/>
  <c r="J257" i="20"/>
  <c r="H253" i="20"/>
  <c r="H249" i="20"/>
  <c r="J249" i="20"/>
  <c r="L245" i="20"/>
  <c r="D241" i="20"/>
  <c r="J241" i="20"/>
  <c r="F234" i="20"/>
  <c r="H230" i="20"/>
  <c r="F230" i="20"/>
  <c r="F226" i="20"/>
  <c r="F222" i="20"/>
  <c r="H222" i="20"/>
  <c r="H211" i="20"/>
  <c r="F207" i="20"/>
  <c r="F203" i="20"/>
  <c r="H203" i="20"/>
  <c r="F195" i="20"/>
  <c r="H195" i="20"/>
  <c r="F184" i="20"/>
  <c r="H184" i="20"/>
  <c r="F176" i="20"/>
  <c r="H176" i="20"/>
  <c r="L172" i="20"/>
  <c r="D168" i="20"/>
  <c r="J168" i="20"/>
  <c r="L161" i="20"/>
  <c r="D157" i="20"/>
  <c r="J157" i="20"/>
  <c r="L153" i="20"/>
  <c r="D149" i="20"/>
  <c r="J149" i="20"/>
  <c r="L145" i="20"/>
  <c r="F138" i="20"/>
  <c r="J134" i="20"/>
  <c r="J132" i="20"/>
  <c r="L127" i="20"/>
  <c r="L104" i="20"/>
  <c r="F100" i="20"/>
  <c r="L96" i="20"/>
  <c r="F89" i="20"/>
  <c r="H85" i="20"/>
  <c r="D81" i="20"/>
  <c r="J77" i="20"/>
  <c r="D68" i="20"/>
  <c r="J60" i="20"/>
  <c r="D52" i="20"/>
  <c r="D113" i="20"/>
  <c r="F109" i="20"/>
  <c r="L105" i="20"/>
  <c r="D101" i="20"/>
  <c r="L97" i="20"/>
  <c r="J90" i="20"/>
  <c r="H86" i="20"/>
  <c r="F82" i="20"/>
  <c r="D78" i="20"/>
  <c r="J69" i="20"/>
  <c r="L131" i="20"/>
  <c r="D130" i="20"/>
  <c r="D126" i="20"/>
  <c r="D122" i="20"/>
  <c r="H260" i="20"/>
  <c r="F256" i="20"/>
  <c r="H252" i="20"/>
  <c r="F248" i="20"/>
  <c r="H244" i="20"/>
  <c r="F240" i="20"/>
  <c r="H233" i="20"/>
  <c r="F229" i="20"/>
  <c r="J225" i="20"/>
  <c r="L225" i="20"/>
  <c r="D221" i="20"/>
  <c r="J217" i="20"/>
  <c r="L217" i="20"/>
  <c r="D210" i="20"/>
  <c r="J206" i="20"/>
  <c r="L206" i="20"/>
  <c r="H202" i="20"/>
  <c r="J198" i="20"/>
  <c r="L198" i="20"/>
  <c r="D194" i="20"/>
  <c r="J187" i="20"/>
  <c r="L187" i="20"/>
  <c r="D183" i="20"/>
  <c r="J179" i="20"/>
  <c r="L179" i="20"/>
  <c r="D164" i="20"/>
  <c r="H160" i="20"/>
  <c r="L156" i="20"/>
  <c r="D148" i="20"/>
  <c r="H144" i="20"/>
  <c r="L137" i="20"/>
  <c r="D173" i="20"/>
  <c r="J129" i="20"/>
  <c r="J125" i="20"/>
  <c r="J121" i="20"/>
  <c r="F259" i="20"/>
  <c r="F255" i="20"/>
  <c r="H255" i="20"/>
  <c r="H247" i="20"/>
  <c r="F243" i="20"/>
  <c r="F236" i="20"/>
  <c r="H236" i="20"/>
  <c r="L232" i="20"/>
  <c r="D228" i="20"/>
  <c r="L224" i="20"/>
  <c r="L220" i="20"/>
  <c r="J220" i="20"/>
  <c r="D216" i="20"/>
  <c r="D209" i="20"/>
  <c r="J209" i="20"/>
  <c r="L205" i="20"/>
  <c r="D201" i="20"/>
  <c r="J201" i="20"/>
  <c r="L197" i="20"/>
  <c r="D193" i="20"/>
  <c r="J193" i="20"/>
  <c r="L186" i="20"/>
  <c r="D182" i="20"/>
  <c r="J182" i="20"/>
  <c r="L178" i="20"/>
  <c r="F174" i="20"/>
  <c r="H174" i="20"/>
  <c r="F163" i="20"/>
  <c r="H163" i="20"/>
  <c r="F155" i="20"/>
  <c r="H155" i="20"/>
  <c r="F147" i="20"/>
  <c r="H147" i="20"/>
  <c r="D136" i="20"/>
  <c r="H132" i="20"/>
  <c r="H162" i="20"/>
  <c r="L150" i="20"/>
  <c r="L135" i="20"/>
  <c r="F130" i="20"/>
  <c r="H124" i="20"/>
  <c r="F122" i="20"/>
  <c r="D258" i="20"/>
  <c r="J254" i="20"/>
  <c r="L254" i="20"/>
  <c r="D250" i="20"/>
  <c r="J246" i="20"/>
  <c r="L246" i="20"/>
  <c r="D242" i="20"/>
  <c r="J235" i="20"/>
  <c r="L235" i="20"/>
  <c r="D231" i="20"/>
  <c r="F227" i="20"/>
  <c r="L227" i="20"/>
  <c r="F223" i="20"/>
  <c r="H219" i="20"/>
  <c r="F212" i="20"/>
  <c r="H208" i="20"/>
  <c r="F204" i="20"/>
  <c r="H200" i="20"/>
  <c r="F196" i="20"/>
  <c r="H192" i="20"/>
  <c r="F185" i="20"/>
  <c r="H181" i="20"/>
  <c r="L177" i="20"/>
  <c r="J173" i="20"/>
  <c r="F158" i="20"/>
  <c r="J154" i="20"/>
  <c r="F139" i="20"/>
  <c r="J135" i="20"/>
  <c r="J160" i="20"/>
  <c r="H138" i="20"/>
  <c r="H131" i="20"/>
  <c r="H125" i="20"/>
  <c r="F123" i="20"/>
  <c r="H257" i="20"/>
  <c r="F253" i="20"/>
  <c r="L249" i="20"/>
  <c r="F245" i="20"/>
  <c r="H241" i="20"/>
  <c r="H234" i="20"/>
  <c r="J230" i="20"/>
  <c r="D226" i="20"/>
  <c r="J222" i="20"/>
  <c r="L222" i="20"/>
  <c r="D218" i="20"/>
  <c r="F211" i="20"/>
  <c r="L211" i="20"/>
  <c r="D207" i="20"/>
  <c r="J203" i="20"/>
  <c r="L203" i="20"/>
  <c r="D199" i="20"/>
  <c r="J195" i="20"/>
  <c r="L195" i="20"/>
  <c r="D188" i="20"/>
  <c r="J184" i="20"/>
  <c r="L184" i="20"/>
  <c r="D180" i="20"/>
  <c r="J176" i="20"/>
  <c r="L176" i="20"/>
  <c r="F172" i="20"/>
  <c r="H168" i="20"/>
  <c r="F161" i="20"/>
  <c r="H157" i="20"/>
  <c r="F153" i="20"/>
  <c r="H149" i="20"/>
  <c r="F145" i="20"/>
  <c r="J138" i="20"/>
  <c r="L126" i="20"/>
  <c r="L154" i="20"/>
  <c r="L123" i="20"/>
  <c r="F64" i="20"/>
  <c r="J128" i="20"/>
  <c r="J124" i="20"/>
  <c r="J120" i="20"/>
  <c r="L260" i="20"/>
  <c r="D256" i="20"/>
  <c r="J256" i="20"/>
  <c r="L252" i="20"/>
  <c r="D248" i="20"/>
  <c r="J248" i="20"/>
  <c r="L244" i="20"/>
  <c r="D240" i="20"/>
  <c r="J240" i="20"/>
  <c r="L233" i="20"/>
  <c r="D229" i="20"/>
  <c r="J229" i="20"/>
  <c r="F221" i="20"/>
  <c r="H221" i="20"/>
  <c r="F210" i="20"/>
  <c r="H210" i="20"/>
  <c r="F202" i="20"/>
  <c r="F194" i="20"/>
  <c r="H194" i="20"/>
  <c r="F183" i="20"/>
  <c r="H183" i="20"/>
  <c r="L175" i="20"/>
  <c r="D171" i="20"/>
  <c r="H164" i="20"/>
  <c r="L160" i="20"/>
  <c r="D152" i="20"/>
  <c r="H148" i="20"/>
  <c r="L144" i="20"/>
  <c r="D133" i="20"/>
  <c r="L138" i="20"/>
  <c r="D259" i="20"/>
  <c r="J255" i="20"/>
  <c r="L255" i="20"/>
  <c r="D251" i="20"/>
  <c r="F247" i="20"/>
  <c r="L247" i="20"/>
  <c r="D243" i="20"/>
  <c r="J236" i="20"/>
  <c r="L236" i="20"/>
  <c r="F232" i="20"/>
  <c r="F228" i="20"/>
  <c r="L228" i="20"/>
  <c r="F224" i="20"/>
  <c r="D220" i="20"/>
  <c r="F216" i="20"/>
  <c r="H209" i="20"/>
  <c r="F205" i="20"/>
  <c r="H201" i="20"/>
  <c r="F197" i="20"/>
  <c r="H193" i="20"/>
  <c r="F186" i="20"/>
  <c r="H182" i="20"/>
  <c r="F178" i="20"/>
  <c r="J174" i="20"/>
  <c r="L174" i="20"/>
  <c r="D170" i="20"/>
  <c r="J163" i="20"/>
  <c r="L163" i="20"/>
  <c r="D159" i="20"/>
  <c r="J155" i="20"/>
  <c r="L155" i="20"/>
  <c r="D151" i="20"/>
  <c r="J147" i="20"/>
  <c r="L147" i="20"/>
  <c r="D140" i="20"/>
  <c r="H136" i="20"/>
  <c r="L132" i="20"/>
  <c r="D158" i="20"/>
  <c r="H146" i="20"/>
  <c r="D135" i="20"/>
  <c r="L128" i="20"/>
  <c r="J126" i="20"/>
  <c r="D124" i="20"/>
  <c r="L120" i="20"/>
  <c r="F258" i="20"/>
  <c r="H258" i="20"/>
  <c r="F250" i="20"/>
  <c r="H250" i="20"/>
  <c r="F242" i="20"/>
  <c r="H242" i="20"/>
  <c r="F231" i="20"/>
  <c r="H231" i="20"/>
  <c r="J227" i="20"/>
  <c r="D223" i="20"/>
  <c r="J223" i="20"/>
  <c r="L219" i="20"/>
  <c r="D212" i="20"/>
  <c r="J212" i="20"/>
  <c r="L208" i="20"/>
  <c r="D204" i="20"/>
  <c r="J204" i="20"/>
  <c r="L200" i="20"/>
  <c r="D196" i="20"/>
  <c r="J196" i="20"/>
  <c r="L192" i="20"/>
  <c r="D185" i="20"/>
  <c r="J185" i="20"/>
  <c r="L181" i="20"/>
  <c r="D177" i="20"/>
  <c r="J177" i="20"/>
  <c r="F162" i="20"/>
  <c r="J158" i="20"/>
  <c r="F146" i="20"/>
  <c r="J139" i="20"/>
  <c r="F156" i="20"/>
  <c r="F136" i="20"/>
  <c r="L129" i="20"/>
  <c r="J127" i="20"/>
  <c r="D125" i="20"/>
  <c r="L121" i="20"/>
  <c r="L257" i="20"/>
  <c r="L253" i="20"/>
  <c r="J253" i="20"/>
  <c r="D249" i="20"/>
  <c r="D245" i="20"/>
  <c r="J245" i="20"/>
  <c r="L241" i="20"/>
  <c r="L234" i="20"/>
  <c r="J234" i="20"/>
  <c r="D230" i="20"/>
  <c r="J226" i="20"/>
  <c r="H226" i="20"/>
  <c r="F218" i="20"/>
  <c r="H218" i="20"/>
  <c r="J211" i="20"/>
  <c r="J207" i="20"/>
  <c r="H207" i="20"/>
  <c r="F199" i="20"/>
  <c r="H199" i="20"/>
  <c r="F188" i="20"/>
  <c r="H188" i="20"/>
  <c r="F180" i="20"/>
  <c r="H180" i="20"/>
  <c r="D172" i="20"/>
  <c r="J172" i="20"/>
  <c r="L168" i="20"/>
  <c r="D161" i="20"/>
  <c r="J161" i="20"/>
  <c r="L157" i="20"/>
  <c r="D153" i="20"/>
  <c r="J153" i="20"/>
  <c r="L149" i="20"/>
  <c r="D145" i="20"/>
  <c r="J145" i="20"/>
  <c r="J175" i="20"/>
  <c r="F148" i="20"/>
  <c r="L173" i="20"/>
  <c r="H150" i="20"/>
  <c r="L122" i="20"/>
  <c r="H115" i="20"/>
  <c r="L107" i="20"/>
  <c r="H92" i="20"/>
  <c r="J84" i="20"/>
  <c r="L76" i="20"/>
  <c r="J72" i="20"/>
  <c r="F59" i="20"/>
  <c r="J55" i="20"/>
  <c r="L73" i="20"/>
  <c r="L47" i="20"/>
  <c r="F65" i="20"/>
  <c r="H114" i="20"/>
  <c r="H106" i="20"/>
  <c r="H98" i="20"/>
  <c r="L87" i="20"/>
  <c r="F70" i="20"/>
  <c r="L77" i="20"/>
  <c r="L60" i="20"/>
  <c r="H63" i="20"/>
  <c r="F53" i="20"/>
  <c r="J43" i="20"/>
  <c r="D41" i="20"/>
  <c r="L37" i="20"/>
  <c r="J35" i="20"/>
  <c r="D33" i="20"/>
  <c r="L29" i="20"/>
  <c r="J101" i="20"/>
  <c r="D90" i="20"/>
  <c r="H82" i="20"/>
  <c r="F74" i="20"/>
  <c r="H69" i="20"/>
  <c r="L65" i="20"/>
  <c r="D57" i="20"/>
  <c r="H53" i="20"/>
  <c r="L48" i="20"/>
  <c r="H64" i="20"/>
  <c r="L40" i="20"/>
  <c r="D30" i="20"/>
  <c r="D55" i="20"/>
  <c r="D34" i="20"/>
  <c r="D43" i="20"/>
  <c r="D39" i="20"/>
  <c r="D35" i="20"/>
  <c r="D31" i="20"/>
  <c r="F115" i="20"/>
  <c r="L115" i="20"/>
  <c r="H111" i="20"/>
  <c r="F103" i="20"/>
  <c r="H103" i="20"/>
  <c r="L92" i="20"/>
  <c r="H84" i="20"/>
  <c r="F84" i="20"/>
  <c r="J80" i="20"/>
  <c r="F76" i="20"/>
  <c r="L72" i="20"/>
  <c r="J59" i="20"/>
  <c r="J61" i="20"/>
  <c r="F56" i="20"/>
  <c r="H56" i="20"/>
  <c r="D44" i="20"/>
  <c r="D40" i="20"/>
  <c r="D36" i="20"/>
  <c r="D32" i="20"/>
  <c r="D28" i="20"/>
  <c r="L114" i="20"/>
  <c r="L106" i="20"/>
  <c r="L98" i="20"/>
  <c r="J87" i="20"/>
  <c r="D83" i="20"/>
  <c r="H83" i="20"/>
  <c r="L79" i="20"/>
  <c r="D75" i="20"/>
  <c r="J75" i="20"/>
  <c r="J70" i="20"/>
  <c r="L66" i="20"/>
  <c r="D62" i="20"/>
  <c r="J62" i="20"/>
  <c r="L58" i="20"/>
  <c r="D54" i="20"/>
  <c r="J54" i="20"/>
  <c r="L50" i="20"/>
  <c r="L45" i="20"/>
  <c r="H116" i="20"/>
  <c r="J116" i="20"/>
  <c r="H112" i="20"/>
  <c r="H108" i="20"/>
  <c r="J108" i="20"/>
  <c r="H104" i="20"/>
  <c r="H100" i="20"/>
  <c r="J100" i="20"/>
  <c r="H96" i="20"/>
  <c r="L89" i="20"/>
  <c r="J89" i="20"/>
  <c r="D85" i="20"/>
  <c r="F81" i="20"/>
  <c r="H81" i="20"/>
  <c r="F68" i="20"/>
  <c r="H68" i="20"/>
  <c r="F52" i="20"/>
  <c r="H52" i="20"/>
  <c r="H46" i="20"/>
  <c r="F43" i="20"/>
  <c r="H37" i="20"/>
  <c r="F35" i="20"/>
  <c r="H29" i="20"/>
  <c r="L113" i="20"/>
  <c r="D109" i="20"/>
  <c r="J109" i="20"/>
  <c r="F105" i="20"/>
  <c r="L101" i="20"/>
  <c r="F97" i="20"/>
  <c r="F90" i="20"/>
  <c r="D86" i="20"/>
  <c r="J82" i="20"/>
  <c r="L82" i="20"/>
  <c r="H78" i="20"/>
  <c r="D74" i="20"/>
  <c r="F69" i="20"/>
  <c r="L69" i="20"/>
  <c r="D61" i="20"/>
  <c r="H57" i="20"/>
  <c r="L53" i="20"/>
  <c r="H67" i="20"/>
  <c r="J64" i="20"/>
  <c r="L64" i="20"/>
  <c r="H30" i="20"/>
  <c r="L36" i="20"/>
  <c r="L63" i="20"/>
  <c r="D38" i="20"/>
  <c r="L31" i="20"/>
  <c r="H42" i="20"/>
  <c r="F111" i="20"/>
  <c r="D42" i="20"/>
  <c r="L30" i="20"/>
  <c r="F23" i="20"/>
  <c r="F7" i="20"/>
  <c r="L21" i="20"/>
  <c r="D20" i="20"/>
  <c r="J21" i="20"/>
  <c r="L111" i="20"/>
  <c r="D107" i="20"/>
  <c r="L103" i="20"/>
  <c r="H99" i="20"/>
  <c r="J92" i="20"/>
  <c r="F88" i="20"/>
  <c r="D88" i="20"/>
  <c r="L80" i="20"/>
  <c r="J76" i="20"/>
  <c r="H72" i="20"/>
  <c r="F67" i="20"/>
  <c r="J63" i="20"/>
  <c r="F51" i="20"/>
  <c r="J46" i="20"/>
  <c r="D73" i="20"/>
  <c r="J56" i="20"/>
  <c r="L56" i="20"/>
  <c r="D47" i="20"/>
  <c r="J42" i="20"/>
  <c r="J38" i="20"/>
  <c r="J34" i="20"/>
  <c r="J30" i="20"/>
  <c r="J114" i="20"/>
  <c r="J110" i="20"/>
  <c r="H110" i="20"/>
  <c r="J106" i="20"/>
  <c r="J102" i="20"/>
  <c r="H102" i="20"/>
  <c r="J98" i="20"/>
  <c r="J91" i="20"/>
  <c r="H91" i="20"/>
  <c r="D87" i="20"/>
  <c r="L83" i="20"/>
  <c r="F79" i="20"/>
  <c r="H75" i="20"/>
  <c r="F66" i="20"/>
  <c r="H62" i="20"/>
  <c r="F58" i="20"/>
  <c r="H54" i="20"/>
  <c r="F50" i="20"/>
  <c r="J45" i="20"/>
  <c r="D116" i="20"/>
  <c r="F112" i="20"/>
  <c r="D108" i="20"/>
  <c r="F104" i="20"/>
  <c r="D100" i="20"/>
  <c r="F96" i="20"/>
  <c r="H89" i="20"/>
  <c r="F85" i="20"/>
  <c r="J81" i="20"/>
  <c r="L81" i="20"/>
  <c r="D77" i="20"/>
  <c r="J68" i="20"/>
  <c r="L68" i="20"/>
  <c r="D60" i="20"/>
  <c r="J52" i="20"/>
  <c r="L52" i="20"/>
  <c r="D59" i="20"/>
  <c r="D45" i="20"/>
  <c r="L41" i="20"/>
  <c r="J39" i="20"/>
  <c r="D37" i="20"/>
  <c r="L33" i="20"/>
  <c r="J31" i="20"/>
  <c r="D29" i="20"/>
  <c r="F113" i="20"/>
  <c r="L109" i="20"/>
  <c r="J105" i="20"/>
  <c r="H101" i="20"/>
  <c r="H97" i="20"/>
  <c r="J97" i="20"/>
  <c r="L90" i="20"/>
  <c r="F86" i="20"/>
  <c r="F78" i="20"/>
  <c r="L78" i="20"/>
  <c r="H74" i="20"/>
  <c r="D65" i="20"/>
  <c r="H61" i="20"/>
  <c r="L57" i="20"/>
  <c r="D48" i="20"/>
  <c r="F57" i="20"/>
  <c r="F44" i="20"/>
  <c r="F28" i="20"/>
  <c r="L32" i="20"/>
  <c r="L51" i="20"/>
  <c r="L34" i="20"/>
  <c r="L43" i="20"/>
  <c r="J99" i="20"/>
  <c r="F40" i="20"/>
  <c r="H59" i="20"/>
  <c r="L38" i="20"/>
  <c r="J28" i="20"/>
  <c r="L24" i="20"/>
  <c r="L8" i="20"/>
  <c r="D115" i="20"/>
  <c r="J111" i="20"/>
  <c r="J107" i="20"/>
  <c r="H107" i="20"/>
  <c r="J103" i="20"/>
  <c r="F99" i="20"/>
  <c r="L99" i="20"/>
  <c r="D92" i="20"/>
  <c r="L88" i="20"/>
  <c r="J88" i="20"/>
  <c r="D84" i="20"/>
  <c r="D80" i="20"/>
  <c r="H76" i="20"/>
  <c r="F72" i="20"/>
  <c r="J67" i="20"/>
  <c r="F55" i="20"/>
  <c r="J51" i="20"/>
  <c r="D46" i="20"/>
  <c r="H73" i="20"/>
  <c r="F47" i="20"/>
  <c r="H47" i="20"/>
  <c r="D70" i="20"/>
  <c r="F48" i="20"/>
  <c r="D114" i="20"/>
  <c r="F110" i="20"/>
  <c r="L110" i="20"/>
  <c r="D106" i="20"/>
  <c r="F102" i="20"/>
  <c r="L102" i="20"/>
  <c r="D98" i="20"/>
  <c r="F91" i="20"/>
  <c r="L91" i="20"/>
  <c r="H87" i="20"/>
  <c r="J83" i="20"/>
  <c r="D79" i="20"/>
  <c r="J79" i="20"/>
  <c r="L75" i="20"/>
  <c r="H70" i="20"/>
  <c r="D66" i="20"/>
  <c r="J66" i="20"/>
  <c r="L62" i="20"/>
  <c r="D58" i="20"/>
  <c r="J58" i="20"/>
  <c r="L54" i="20"/>
  <c r="D50" i="20"/>
  <c r="J50" i="20"/>
  <c r="L116" i="20"/>
  <c r="D112" i="20"/>
  <c r="J112" i="20"/>
  <c r="L108" i="20"/>
  <c r="D104" i="20"/>
  <c r="J104" i="20"/>
  <c r="L100" i="20"/>
  <c r="D96" i="20"/>
  <c r="J96" i="20"/>
  <c r="D89" i="20"/>
  <c r="L85" i="20"/>
  <c r="J85" i="20"/>
  <c r="F77" i="20"/>
  <c r="H77" i="20"/>
  <c r="F60" i="20"/>
  <c r="H60" i="20"/>
  <c r="H41" i="20"/>
  <c r="F39" i="20"/>
  <c r="H33" i="20"/>
  <c r="F31" i="20"/>
  <c r="H113" i="20"/>
  <c r="J113" i="20"/>
  <c r="H109" i="20"/>
  <c r="D105" i="20"/>
  <c r="F101" i="20"/>
  <c r="D97" i="20"/>
  <c r="H90" i="20"/>
  <c r="L86" i="20"/>
  <c r="J86" i="20"/>
  <c r="D82" i="20"/>
  <c r="J78" i="20"/>
  <c r="L74" i="20"/>
  <c r="D69" i="20"/>
  <c r="H65" i="20"/>
  <c r="L61" i="20"/>
  <c r="D53" i="20"/>
  <c r="H48" i="20"/>
  <c r="H51" i="20"/>
  <c r="D64" i="20"/>
  <c r="H38" i="20"/>
  <c r="L44" i="20"/>
  <c r="L28" i="20"/>
  <c r="L42" i="20"/>
  <c r="J32" i="20"/>
  <c r="L39" i="20"/>
  <c r="L67" i="20"/>
  <c r="H34" i="20"/>
  <c r="L46" i="20"/>
  <c r="J36" i="20"/>
  <c r="H45" i="20"/>
  <c r="F9" i="20"/>
  <c r="L18" i="20"/>
  <c r="L25" i="20"/>
  <c r="J14" i="20"/>
  <c r="J19" i="20"/>
  <c r="L13" i="20"/>
  <c r="J12" i="20"/>
  <c r="H24" i="20"/>
  <c r="L15" i="20"/>
  <c r="L22" i="20"/>
  <c r="L23" i="20"/>
  <c r="F13" i="20"/>
  <c r="K273" i="20"/>
  <c r="J13" i="20"/>
  <c r="C271" i="20"/>
  <c r="D21" i="20"/>
  <c r="K274" i="20"/>
  <c r="H13" i="20"/>
  <c r="H21" i="20"/>
  <c r="I265" i="20"/>
  <c r="I278" i="20"/>
  <c r="C278" i="20"/>
  <c r="K280" i="20"/>
  <c r="K265" i="20"/>
  <c r="K282" i="20"/>
  <c r="K278" i="20"/>
  <c r="I271" i="20"/>
  <c r="I277" i="20"/>
  <c r="K277" i="20"/>
  <c r="I284" i="20"/>
  <c r="C280" i="20"/>
  <c r="G269" i="20"/>
  <c r="E282" i="20"/>
  <c r="G280" i="20"/>
  <c r="I281" i="20"/>
  <c r="G278" i="20"/>
  <c r="C273" i="20"/>
  <c r="E271" i="20"/>
  <c r="I266" i="20"/>
  <c r="D25" i="20"/>
  <c r="H25" i="20"/>
  <c r="C279" i="20"/>
  <c r="C276" i="20"/>
  <c r="E274" i="20"/>
  <c r="I268" i="20"/>
  <c r="H26" i="20"/>
  <c r="F26" i="20"/>
  <c r="J26" i="20"/>
  <c r="H18" i="20"/>
  <c r="K276" i="20"/>
  <c r="I270" i="20"/>
  <c r="E267" i="20"/>
  <c r="K266" i="20"/>
  <c r="E264" i="20"/>
  <c r="F25" i="20"/>
  <c r="F20" i="20"/>
  <c r="H11" i="20"/>
  <c r="D11" i="20"/>
  <c r="H8" i="20"/>
  <c r="F16" i="20"/>
  <c r="J15" i="20"/>
  <c r="L10" i="20"/>
  <c r="K283" i="20"/>
  <c r="K272" i="20"/>
  <c r="H19" i="20"/>
  <c r="F10" i="20"/>
  <c r="E270" i="20"/>
  <c r="D26" i="20"/>
  <c r="H6" i="20"/>
  <c r="J8" i="20"/>
  <c r="D9" i="20"/>
  <c r="H17" i="20"/>
  <c r="C284" i="20"/>
  <c r="G265" i="20"/>
  <c r="E278" i="20"/>
  <c r="E284" i="20"/>
  <c r="C281" i="20"/>
  <c r="G274" i="20"/>
  <c r="C269" i="20"/>
  <c r="G275" i="20"/>
  <c r="E273" i="20"/>
  <c r="I279" i="20"/>
  <c r="I276" i="20"/>
  <c r="C267" i="20"/>
  <c r="K284" i="20"/>
  <c r="E281" i="20"/>
  <c r="C274" i="20"/>
  <c r="K268" i="20"/>
  <c r="C264" i="20"/>
  <c r="J20" i="20"/>
  <c r="D19" i="20"/>
  <c r="D7" i="20"/>
  <c r="H7" i="20"/>
  <c r="D12" i="20"/>
  <c r="J16" i="20"/>
  <c r="D15" i="20"/>
  <c r="C283" i="20"/>
  <c r="E272" i="20"/>
  <c r="J17" i="20"/>
  <c r="L9" i="20"/>
  <c r="J25" i="20"/>
  <c r="D24" i="20"/>
  <c r="J18" i="20"/>
  <c r="H23" i="20"/>
  <c r="F19" i="20"/>
  <c r="J7" i="20"/>
  <c r="D8" i="20"/>
  <c r="D17" i="20"/>
  <c r="G277" i="20"/>
  <c r="K281" i="20"/>
  <c r="E280" i="20"/>
  <c r="I273" i="20"/>
  <c r="G270" i="20"/>
  <c r="C265" i="20"/>
  <c r="I282" i="20"/>
  <c r="G279" i="20"/>
  <c r="I274" i="20"/>
  <c r="C270" i="20"/>
  <c r="E279" i="20"/>
  <c r="C275" i="20"/>
  <c r="E268" i="20"/>
  <c r="H22" i="20"/>
  <c r="D14" i="20"/>
  <c r="H14" i="20"/>
  <c r="E277" i="20"/>
  <c r="K275" i="20"/>
  <c r="K269" i="20"/>
  <c r="C266" i="20"/>
  <c r="G268" i="20"/>
  <c r="G264" i="20"/>
  <c r="I264" i="20"/>
  <c r="L17" i="20"/>
  <c r="J9" i="20"/>
  <c r="H12" i="20"/>
  <c r="J10" i="20"/>
  <c r="J6" i="20"/>
  <c r="G283" i="20"/>
  <c r="I283" i="20"/>
  <c r="C272" i="20"/>
  <c r="J22" i="20"/>
  <c r="F15" i="20"/>
  <c r="I267" i="20"/>
  <c r="F24" i="20"/>
  <c r="J23" i="20"/>
  <c r="L19" i="20"/>
  <c r="I275" i="20"/>
  <c r="H15" i="20"/>
  <c r="D18" i="20"/>
  <c r="H20" i="20"/>
  <c r="F12" i="20"/>
  <c r="F22" i="20"/>
  <c r="L12" i="20"/>
  <c r="F14" i="20"/>
  <c r="G281" i="20"/>
  <c r="G273" i="20"/>
  <c r="G284" i="20"/>
  <c r="G282" i="20"/>
  <c r="C277" i="20"/>
  <c r="I269" i="20"/>
  <c r="G266" i="20"/>
  <c r="K271" i="20"/>
  <c r="G267" i="20"/>
  <c r="E265" i="20"/>
  <c r="K279" i="20"/>
  <c r="E276" i="20"/>
  <c r="K270" i="20"/>
  <c r="C268" i="20"/>
  <c r="E266" i="20"/>
  <c r="C282" i="20"/>
  <c r="I280" i="20"/>
  <c r="E275" i="20"/>
  <c r="G271" i="20"/>
  <c r="E269" i="20"/>
  <c r="K267" i="20"/>
  <c r="K264" i="20"/>
  <c r="D16" i="20"/>
  <c r="H9" i="20"/>
  <c r="E283" i="20"/>
  <c r="G276" i="20"/>
  <c r="G272" i="20"/>
  <c r="I272" i="20"/>
  <c r="J24" i="20"/>
  <c r="D23" i="20"/>
  <c r="F18" i="20"/>
  <c r="L6" i="20"/>
  <c r="H16" i="20"/>
  <c r="D10" i="20"/>
  <c r="D6" i="20"/>
  <c r="F8" i="20"/>
  <c r="L20" i="20"/>
  <c r="J11" i="20"/>
  <c r="F11" i="20"/>
  <c r="G106" i="21" l="1"/>
  <c r="E52" i="21"/>
  <c r="G324" i="21"/>
  <c r="E324" i="21"/>
  <c r="E25" i="21"/>
  <c r="E328" i="21"/>
  <c r="E191" i="21"/>
  <c r="E256" i="21"/>
  <c r="I328" i="21"/>
  <c r="G320" i="21"/>
  <c r="G256" i="21"/>
  <c r="I330" i="21"/>
  <c r="G226" i="21"/>
  <c r="E320" i="21"/>
  <c r="E330" i="21"/>
  <c r="G295" i="21"/>
  <c r="K80" i="21"/>
  <c r="G191" i="21"/>
  <c r="I226" i="21"/>
  <c r="E310" i="21"/>
  <c r="I106" i="21"/>
  <c r="E110" i="21"/>
  <c r="O80" i="21"/>
  <c r="I197" i="21"/>
  <c r="G25" i="21"/>
  <c r="E295" i="21"/>
  <c r="O77" i="21"/>
  <c r="I172" i="21"/>
  <c r="E232" i="21"/>
  <c r="E315" i="21"/>
  <c r="G47" i="21"/>
  <c r="I109" i="21"/>
  <c r="I148" i="21"/>
  <c r="I113" i="21"/>
  <c r="I6" i="21"/>
  <c r="M81" i="21"/>
  <c r="K90" i="21"/>
  <c r="G172" i="21"/>
  <c r="E98" i="21"/>
  <c r="E197" i="21"/>
  <c r="G232" i="21"/>
  <c r="G177" i="21"/>
  <c r="G229" i="21"/>
  <c r="I229" i="21"/>
  <c r="G301" i="21"/>
  <c r="M90" i="21"/>
  <c r="I35" i="21"/>
  <c r="E224" i="21"/>
  <c r="E300" i="21"/>
  <c r="I162" i="21"/>
  <c r="G277" i="21"/>
  <c r="G300" i="21"/>
  <c r="I153" i="21"/>
  <c r="G27" i="21"/>
  <c r="I156" i="21"/>
  <c r="K95" i="21"/>
  <c r="M84" i="21"/>
  <c r="I111" i="21"/>
  <c r="I133" i="21"/>
  <c r="I139" i="21"/>
  <c r="I183" i="21"/>
  <c r="E153" i="21"/>
  <c r="E322" i="21"/>
  <c r="I303" i="21"/>
  <c r="I27" i="21"/>
  <c r="G230" i="21"/>
  <c r="G52" i="21"/>
  <c r="G196" i="21"/>
  <c r="G313" i="21"/>
  <c r="G322" i="21"/>
  <c r="G303" i="21"/>
  <c r="G13" i="21"/>
  <c r="I243" i="21"/>
  <c r="G227" i="21"/>
  <c r="G43" i="21"/>
  <c r="G109" i="21"/>
  <c r="I297" i="21"/>
  <c r="I249" i="21"/>
  <c r="I268" i="21"/>
  <c r="M83" i="21"/>
  <c r="K83" i="21"/>
  <c r="I190" i="21"/>
  <c r="I257" i="21"/>
  <c r="E193" i="21"/>
  <c r="E271" i="21"/>
  <c r="M95" i="21"/>
  <c r="G271" i="21"/>
  <c r="G325" i="21"/>
  <c r="G321" i="21"/>
  <c r="I105" i="21"/>
  <c r="I193" i="21"/>
  <c r="F266" i="20"/>
  <c r="G105" i="21"/>
  <c r="G18" i="21"/>
  <c r="M91" i="21"/>
  <c r="K91" i="21"/>
  <c r="I144" i="21"/>
  <c r="E30" i="21"/>
  <c r="G247" i="21"/>
  <c r="G30" i="21"/>
  <c r="E47" i="21"/>
  <c r="I239" i="21"/>
  <c r="I264" i="21"/>
  <c r="I206" i="21"/>
  <c r="I54" i="21"/>
  <c r="I123" i="21"/>
  <c r="G200" i="21"/>
  <c r="G315" i="21"/>
  <c r="I224" i="21"/>
  <c r="E301" i="21"/>
  <c r="E293" i="21"/>
  <c r="I62" i="21"/>
  <c r="C80" i="21"/>
  <c r="G80" i="21" s="1"/>
  <c r="I208" i="21"/>
  <c r="G296" i="21"/>
  <c r="G329" i="21"/>
  <c r="I146" i="21"/>
  <c r="I177" i="21"/>
  <c r="I173" i="21"/>
  <c r="I117" i="21"/>
  <c r="I125" i="21"/>
  <c r="I18" i="21"/>
  <c r="I278" i="21"/>
  <c r="I286" i="21"/>
  <c r="G327" i="21"/>
  <c r="M77" i="21"/>
  <c r="K87" i="21"/>
  <c r="G125" i="21"/>
  <c r="G158" i="21"/>
  <c r="G278" i="21"/>
  <c r="I245" i="21"/>
  <c r="I202" i="21"/>
  <c r="G31" i="21"/>
  <c r="I101" i="21"/>
  <c r="I200" i="21"/>
  <c r="G243" i="21"/>
  <c r="G162" i="21"/>
  <c r="I266" i="21"/>
  <c r="M87" i="21"/>
  <c r="I103" i="21"/>
  <c r="I129" i="21"/>
  <c r="I154" i="21"/>
  <c r="K77" i="21"/>
  <c r="I241" i="21"/>
  <c r="F265" i="20"/>
  <c r="K89" i="21"/>
  <c r="I230" i="21"/>
  <c r="G298" i="21"/>
  <c r="E39" i="21"/>
  <c r="I56" i="21"/>
  <c r="I99" i="21"/>
  <c r="I321" i="21"/>
  <c r="F275" i="20"/>
  <c r="F283" i="20"/>
  <c r="I8" i="21"/>
  <c r="E29" i="21"/>
  <c r="G35" i="21"/>
  <c r="M89" i="21"/>
  <c r="I142" i="21"/>
  <c r="I192" i="21"/>
  <c r="I323" i="21"/>
  <c r="I262" i="21"/>
  <c r="G316" i="21"/>
  <c r="I58" i="21"/>
  <c r="I196" i="21"/>
  <c r="I150" i="21"/>
  <c r="I169" i="21"/>
  <c r="I247" i="21"/>
  <c r="D268" i="20"/>
  <c r="L270" i="20"/>
  <c r="I43" i="21"/>
  <c r="G39" i="21"/>
  <c r="I64" i="21"/>
  <c r="K81" i="21"/>
  <c r="I131" i="21"/>
  <c r="I175" i="21"/>
  <c r="I194" i="21"/>
  <c r="I210" i="21"/>
  <c r="I316" i="21"/>
  <c r="I327" i="21"/>
  <c r="I329" i="21"/>
  <c r="G50" i="21"/>
  <c r="G8" i="21"/>
  <c r="I60" i="21"/>
  <c r="G218" i="21"/>
  <c r="I127" i="21"/>
  <c r="G215" i="21"/>
  <c r="I171" i="21"/>
  <c r="G323" i="21"/>
  <c r="I325" i="21"/>
  <c r="C84" i="21"/>
  <c r="I84" i="21" s="1"/>
  <c r="I158" i="21"/>
  <c r="E127" i="21"/>
  <c r="I167" i="21"/>
  <c r="E239" i="21"/>
  <c r="I255" i="21"/>
  <c r="E204" i="21"/>
  <c r="E220" i="21"/>
  <c r="E12" i="21"/>
  <c r="E288" i="21"/>
  <c r="G14" i="21"/>
  <c r="G53" i="21"/>
  <c r="I53" i="21"/>
  <c r="E53" i="21"/>
  <c r="I292" i="21"/>
  <c r="E292" i="21"/>
  <c r="G292" i="21"/>
  <c r="E45" i="21"/>
  <c r="E135" i="21"/>
  <c r="E152" i="21"/>
  <c r="E296" i="21"/>
  <c r="I51" i="21"/>
  <c r="E107" i="21"/>
  <c r="E139" i="21"/>
  <c r="E16" i="21"/>
  <c r="E245" i="21"/>
  <c r="E179" i="21"/>
  <c r="E198" i="21"/>
  <c r="E234" i="21"/>
  <c r="E22" i="21"/>
  <c r="E156" i="21"/>
  <c r="E175" i="21"/>
  <c r="E314" i="21"/>
  <c r="E33" i="21"/>
  <c r="E41" i="21"/>
  <c r="G41" i="21"/>
  <c r="E60" i="21"/>
  <c r="E264" i="21"/>
  <c r="G133" i="21"/>
  <c r="E257" i="21"/>
  <c r="E148" i="21"/>
  <c r="E268" i="21"/>
  <c r="E297" i="21"/>
  <c r="E305" i="21"/>
  <c r="E51" i="21"/>
  <c r="G150" i="21"/>
  <c r="E215" i="21"/>
  <c r="E202" i="21"/>
  <c r="G280" i="21"/>
  <c r="I5" i="21"/>
  <c r="E5" i="21"/>
  <c r="E10" i="21"/>
  <c r="E20" i="21"/>
  <c r="E37" i="21"/>
  <c r="I57" i="21"/>
  <c r="E57" i="21"/>
  <c r="E68" i="21"/>
  <c r="E66" i="21"/>
  <c r="E120" i="21"/>
  <c r="I174" i="21"/>
  <c r="E174" i="21"/>
  <c r="E181" i="21"/>
  <c r="I168" i="21"/>
  <c r="E168" i="21"/>
  <c r="E160" i="21"/>
  <c r="E126" i="21"/>
  <c r="I126" i="21"/>
  <c r="I182" i="21"/>
  <c r="E182" i="21"/>
  <c r="I205" i="21"/>
  <c r="E205" i="21"/>
  <c r="E299" i="21"/>
  <c r="I287" i="21"/>
  <c r="E287" i="21"/>
  <c r="E251" i="21"/>
  <c r="E270" i="21"/>
  <c r="E302" i="21"/>
  <c r="G312" i="21"/>
  <c r="I312" i="21"/>
  <c r="E31" i="21"/>
  <c r="O85" i="21"/>
  <c r="I203" i="21"/>
  <c r="E203" i="21"/>
  <c r="I157" i="21"/>
  <c r="E157" i="21"/>
  <c r="E142" i="21"/>
  <c r="O86" i="21"/>
  <c r="I222" i="21"/>
  <c r="E194" i="21"/>
  <c r="E210" i="21"/>
  <c r="E276" i="21"/>
  <c r="E249" i="21"/>
  <c r="E290" i="21"/>
  <c r="G290" i="21"/>
  <c r="E298" i="21"/>
  <c r="E266" i="21"/>
  <c r="I248" i="21"/>
  <c r="E248" i="21"/>
  <c r="I314" i="21"/>
  <c r="I22" i="21"/>
  <c r="G33" i="21"/>
  <c r="E50" i="21"/>
  <c r="G12" i="21"/>
  <c r="E129" i="21"/>
  <c r="I132" i="21"/>
  <c r="E132" i="21"/>
  <c r="I149" i="21"/>
  <c r="E149" i="21"/>
  <c r="E173" i="21"/>
  <c r="G132" i="21"/>
  <c r="G149" i="21"/>
  <c r="G168" i="21"/>
  <c r="G203" i="21"/>
  <c r="I250" i="21"/>
  <c r="E250" i="21"/>
  <c r="I16" i="21"/>
  <c r="E58" i="21"/>
  <c r="K79" i="21"/>
  <c r="I122" i="21"/>
  <c r="I66" i="21"/>
  <c r="O81" i="21"/>
  <c r="O89" i="21"/>
  <c r="G146" i="21"/>
  <c r="G181" i="21"/>
  <c r="G57" i="21"/>
  <c r="E116" i="21"/>
  <c r="C94" i="21"/>
  <c r="I94" i="21" s="1"/>
  <c r="I116" i="21"/>
  <c r="E123" i="21"/>
  <c r="I185" i="21"/>
  <c r="E183" i="21"/>
  <c r="I238" i="21"/>
  <c r="E238" i="21"/>
  <c r="I254" i="21"/>
  <c r="E254" i="21"/>
  <c r="I281" i="21"/>
  <c r="I274" i="21"/>
  <c r="I305" i="21"/>
  <c r="C88" i="21"/>
  <c r="G88" i="21" s="1"/>
  <c r="I21" i="21"/>
  <c r="E21" i="21"/>
  <c r="I59" i="21"/>
  <c r="E59" i="21"/>
  <c r="O78" i="21"/>
  <c r="I170" i="21"/>
  <c r="E170" i="21"/>
  <c r="I252" i="21"/>
  <c r="E252" i="21"/>
  <c r="G225" i="21"/>
  <c r="I225" i="21"/>
  <c r="I130" i="21"/>
  <c r="E130" i="21"/>
  <c r="I138" i="21"/>
  <c r="E138" i="21"/>
  <c r="I147" i="21"/>
  <c r="E147" i="21"/>
  <c r="G170" i="21"/>
  <c r="G5" i="21"/>
  <c r="O79" i="21"/>
  <c r="O93" i="21"/>
  <c r="E180" i="21"/>
  <c r="I180" i="21"/>
  <c r="I299" i="21"/>
  <c r="G287" i="21"/>
  <c r="I44" i="21"/>
  <c r="E44" i="21"/>
  <c r="I61" i="21"/>
  <c r="E61" i="21"/>
  <c r="G37" i="21"/>
  <c r="M86" i="21"/>
  <c r="C89" i="21"/>
  <c r="G89" i="21" s="1"/>
  <c r="G111" i="21"/>
  <c r="K93" i="21"/>
  <c r="I161" i="21"/>
  <c r="E161" i="21"/>
  <c r="I136" i="21"/>
  <c r="E136" i="21"/>
  <c r="K96" i="21"/>
  <c r="G136" i="21"/>
  <c r="I269" i="21"/>
  <c r="E269" i="21"/>
  <c r="I24" i="21"/>
  <c r="I65" i="21"/>
  <c r="E65" i="21"/>
  <c r="G10" i="21"/>
  <c r="I68" i="21"/>
  <c r="O91" i="21"/>
  <c r="O95" i="21"/>
  <c r="M79" i="21"/>
  <c r="I120" i="21"/>
  <c r="I137" i="21"/>
  <c r="G61" i="21"/>
  <c r="E112" i="21"/>
  <c r="C90" i="21"/>
  <c r="G90" i="21" s="1"/>
  <c r="I112" i="21"/>
  <c r="I152" i="21"/>
  <c r="I204" i="21"/>
  <c r="G221" i="21"/>
  <c r="I160" i="21"/>
  <c r="I179" i="21"/>
  <c r="I276" i="21"/>
  <c r="G293" i="21"/>
  <c r="I234" i="21"/>
  <c r="I15" i="21"/>
  <c r="E15" i="21"/>
  <c r="G15" i="21"/>
  <c r="G20" i="21"/>
  <c r="C93" i="21"/>
  <c r="E93" i="21" s="1"/>
  <c r="G115" i="21"/>
  <c r="I155" i="21"/>
  <c r="E155" i="21"/>
  <c r="E137" i="21"/>
  <c r="K78" i="21"/>
  <c r="I265" i="21"/>
  <c r="E265" i="21"/>
  <c r="G130" i="21"/>
  <c r="G138" i="21"/>
  <c r="G147" i="21"/>
  <c r="G174" i="21"/>
  <c r="I186" i="21"/>
  <c r="E186" i="21"/>
  <c r="E201" i="21"/>
  <c r="I201" i="21"/>
  <c r="I209" i="21"/>
  <c r="E209" i="21"/>
  <c r="I246" i="21"/>
  <c r="E246" i="21"/>
  <c r="E274" i="21"/>
  <c r="E294" i="21"/>
  <c r="G294" i="21"/>
  <c r="I28" i="21"/>
  <c r="E28" i="21"/>
  <c r="I42" i="21"/>
  <c r="E42" i="21"/>
  <c r="I67" i="21"/>
  <c r="E67" i="21"/>
  <c r="I69" i="21"/>
  <c r="E69" i="21"/>
  <c r="G67" i="21"/>
  <c r="C96" i="21"/>
  <c r="I96" i="21" s="1"/>
  <c r="E118" i="21"/>
  <c r="I118" i="21"/>
  <c r="G217" i="21"/>
  <c r="I217" i="21"/>
  <c r="I231" i="21"/>
  <c r="E231" i="21"/>
  <c r="E277" i="21"/>
  <c r="E228" i="21"/>
  <c r="I258" i="21"/>
  <c r="E258" i="21"/>
  <c r="I273" i="21"/>
  <c r="E273" i="21"/>
  <c r="G252" i="21"/>
  <c r="I290" i="21"/>
  <c r="E11" i="21"/>
  <c r="I11" i="21"/>
  <c r="E24" i="21"/>
  <c r="G44" i="21"/>
  <c r="C81" i="21"/>
  <c r="I81" i="21" s="1"/>
  <c r="G103" i="21"/>
  <c r="K85" i="21"/>
  <c r="M93" i="21"/>
  <c r="I140" i="21"/>
  <c r="E140" i="21"/>
  <c r="E154" i="21"/>
  <c r="E192" i="21"/>
  <c r="E206" i="21"/>
  <c r="G124" i="21"/>
  <c r="G140" i="21"/>
  <c r="G157" i="21"/>
  <c r="E262" i="21"/>
  <c r="E6" i="21"/>
  <c r="G49" i="21"/>
  <c r="I49" i="21"/>
  <c r="E54" i="21"/>
  <c r="E56" i="21"/>
  <c r="O83" i="21"/>
  <c r="O87" i="21"/>
  <c r="C91" i="21"/>
  <c r="E91" i="21" s="1"/>
  <c r="C95" i="21"/>
  <c r="G95" i="21" s="1"/>
  <c r="I115" i="21"/>
  <c r="E218" i="21"/>
  <c r="G65" i="21"/>
  <c r="E108" i="21"/>
  <c r="C86" i="21"/>
  <c r="G86" i="21" s="1"/>
  <c r="I108" i="21"/>
  <c r="G112" i="21"/>
  <c r="I135" i="21"/>
  <c r="I198" i="21"/>
  <c r="G228" i="21"/>
  <c r="I253" i="21"/>
  <c r="I272" i="21"/>
  <c r="E286" i="21"/>
  <c r="E255" i="21"/>
  <c r="G250" i="21"/>
  <c r="G269" i="21"/>
  <c r="I313" i="21"/>
  <c r="M78" i="21"/>
  <c r="C76" i="21"/>
  <c r="E76" i="21" s="1"/>
  <c r="I63" i="21"/>
  <c r="E63" i="21"/>
  <c r="E122" i="21"/>
  <c r="I124" i="21"/>
  <c r="E124" i="21"/>
  <c r="C85" i="21"/>
  <c r="I85" i="21" s="1"/>
  <c r="G107" i="21"/>
  <c r="E178" i="21"/>
  <c r="I178" i="21"/>
  <c r="I207" i="21"/>
  <c r="E207" i="21"/>
  <c r="O94" i="21"/>
  <c r="K86" i="21"/>
  <c r="K94" i="21"/>
  <c r="E185" i="21"/>
  <c r="E222" i="21"/>
  <c r="G126" i="21"/>
  <c r="E134" i="21"/>
  <c r="I134" i="21"/>
  <c r="E143" i="21"/>
  <c r="I143" i="21"/>
  <c r="E151" i="21"/>
  <c r="I151" i="21"/>
  <c r="I166" i="21"/>
  <c r="E166" i="21"/>
  <c r="G178" i="21"/>
  <c r="G186" i="21"/>
  <c r="G201" i="21"/>
  <c r="G209" i="21"/>
  <c r="I267" i="21"/>
  <c r="E267" i="21"/>
  <c r="E253" i="21"/>
  <c r="E272" i="21"/>
  <c r="E281" i="21"/>
  <c r="I294" i="21"/>
  <c r="E312" i="21"/>
  <c r="I7" i="21"/>
  <c r="E7" i="21"/>
  <c r="I17" i="21"/>
  <c r="E17" i="21"/>
  <c r="I29" i="21"/>
  <c r="G42" i="21"/>
  <c r="E64" i="21"/>
  <c r="E62" i="21"/>
  <c r="C79" i="21"/>
  <c r="G79" i="21" s="1"/>
  <c r="G101" i="21"/>
  <c r="O92" i="21"/>
  <c r="M96" i="21"/>
  <c r="O84" i="21"/>
  <c r="I55" i="21"/>
  <c r="E55" i="21"/>
  <c r="G118" i="21"/>
  <c r="E131" i="21"/>
  <c r="I184" i="21"/>
  <c r="E184" i="21"/>
  <c r="E208" i="21"/>
  <c r="I214" i="21"/>
  <c r="E214" i="21"/>
  <c r="I220" i="21"/>
  <c r="I233" i="21"/>
  <c r="E233" i="21"/>
  <c r="G223" i="21"/>
  <c r="I223" i="21"/>
  <c r="E244" i="21"/>
  <c r="I244" i="21"/>
  <c r="E291" i="21"/>
  <c r="G291" i="21"/>
  <c r="G302" i="21"/>
  <c r="G244" i="21"/>
  <c r="E14" i="21"/>
  <c r="G28" i="21"/>
  <c r="G46" i="21"/>
  <c r="G45" i="21"/>
  <c r="C78" i="21"/>
  <c r="I78" i="21" s="1"/>
  <c r="I100" i="21"/>
  <c r="E100" i="21"/>
  <c r="M94" i="21"/>
  <c r="M85" i="21"/>
  <c r="I128" i="21"/>
  <c r="E128" i="21"/>
  <c r="I145" i="21"/>
  <c r="E145" i="21"/>
  <c r="I195" i="21"/>
  <c r="E195" i="21"/>
  <c r="K84" i="21"/>
  <c r="K92" i="21"/>
  <c r="E144" i="21"/>
  <c r="E171" i="21"/>
  <c r="E190" i="21"/>
  <c r="E221" i="21"/>
  <c r="G128" i="21"/>
  <c r="G145" i="21"/>
  <c r="G161" i="21"/>
  <c r="G180" i="21"/>
  <c r="I288" i="21"/>
  <c r="I38" i="21"/>
  <c r="E38" i="21"/>
  <c r="G21" i="21"/>
  <c r="E49" i="21"/>
  <c r="I46" i="21"/>
  <c r="C77" i="21"/>
  <c r="G77" i="21" s="1"/>
  <c r="G99" i="21"/>
  <c r="C83" i="21"/>
  <c r="I83" i="21" s="1"/>
  <c r="C87" i="21"/>
  <c r="G87" i="21" s="1"/>
  <c r="E113" i="21"/>
  <c r="E117" i="21"/>
  <c r="O96" i="21"/>
  <c r="I242" i="21"/>
  <c r="E242" i="21"/>
  <c r="G69" i="21"/>
  <c r="E104" i="21"/>
  <c r="C82" i="21"/>
  <c r="G82" i="21" s="1"/>
  <c r="I104" i="21"/>
  <c r="G108" i="21"/>
  <c r="E121" i="21"/>
  <c r="I121" i="21"/>
  <c r="E169" i="21"/>
  <c r="E167" i="21"/>
  <c r="G231" i="21"/>
  <c r="E241" i="21"/>
  <c r="E280" i="21"/>
  <c r="I251" i="21"/>
  <c r="I270" i="21"/>
  <c r="G238" i="21"/>
  <c r="G254" i="21"/>
  <c r="G273" i="21"/>
  <c r="C92" i="21"/>
  <c r="I92" i="21" s="1"/>
  <c r="H276" i="20"/>
  <c r="D277" i="20"/>
  <c r="H273" i="20"/>
  <c r="L264" i="20"/>
  <c r="J280" i="20"/>
  <c r="L279" i="20"/>
  <c r="H284" i="20"/>
  <c r="J274" i="20"/>
  <c r="F278" i="20"/>
  <c r="D282" i="20"/>
  <c r="H281" i="20"/>
  <c r="H272" i="20"/>
  <c r="L274" i="20"/>
  <c r="L273" i="20"/>
  <c r="J272" i="20"/>
  <c r="F269" i="20"/>
  <c r="H267" i="20"/>
  <c r="H271" i="20"/>
  <c r="H283" i="20"/>
  <c r="H268" i="20"/>
  <c r="D270" i="20"/>
  <c r="H270" i="20"/>
  <c r="F280" i="20"/>
  <c r="L281" i="20"/>
  <c r="D264" i="20"/>
  <c r="F281" i="20"/>
  <c r="D267" i="20"/>
  <c r="J279" i="20"/>
  <c r="D284" i="20"/>
  <c r="F270" i="20"/>
  <c r="L266" i="20"/>
  <c r="F267" i="20"/>
  <c r="L276" i="20"/>
  <c r="J268" i="20"/>
  <c r="D276" i="20"/>
  <c r="F271" i="20"/>
  <c r="F282" i="20"/>
  <c r="H269" i="20"/>
  <c r="J284" i="20"/>
  <c r="J271" i="20"/>
  <c r="L265" i="20"/>
  <c r="J265" i="20"/>
  <c r="H266" i="20"/>
  <c r="J267" i="20"/>
  <c r="J264" i="20"/>
  <c r="D275" i="20"/>
  <c r="J273" i="20"/>
  <c r="H277" i="20"/>
  <c r="D283" i="20"/>
  <c r="L268" i="20"/>
  <c r="L284" i="20"/>
  <c r="F273" i="20"/>
  <c r="H274" i="20"/>
  <c r="F284" i="20"/>
  <c r="L283" i="20"/>
  <c r="H278" i="20"/>
  <c r="L280" i="20"/>
  <c r="D278" i="20"/>
  <c r="L271" i="20"/>
  <c r="J269" i="20"/>
  <c r="H282" i="20"/>
  <c r="J283" i="20"/>
  <c r="D266" i="20"/>
  <c r="L275" i="20"/>
  <c r="F268" i="20"/>
  <c r="H279" i="20"/>
  <c r="D265" i="20"/>
  <c r="J276" i="20"/>
  <c r="D269" i="20"/>
  <c r="H265" i="20"/>
  <c r="L272" i="20"/>
  <c r="J270" i="20"/>
  <c r="F274" i="20"/>
  <c r="D279" i="20"/>
  <c r="J266" i="20"/>
  <c r="D280" i="20"/>
  <c r="L277" i="20"/>
  <c r="L278" i="20"/>
  <c r="J278" i="20"/>
  <c r="L267" i="20"/>
  <c r="F276" i="20"/>
  <c r="J275" i="20"/>
  <c r="D272" i="20"/>
  <c r="H264" i="20"/>
  <c r="L269" i="20"/>
  <c r="F277" i="20"/>
  <c r="F279" i="20"/>
  <c r="J282" i="20"/>
  <c r="F272" i="20"/>
  <c r="D274" i="20"/>
  <c r="H275" i="20"/>
  <c r="D281" i="20"/>
  <c r="F264" i="20"/>
  <c r="D273" i="20"/>
  <c r="J281" i="20"/>
  <c r="H280" i="20"/>
  <c r="D271" i="20"/>
  <c r="J277" i="20"/>
  <c r="L282" i="20"/>
  <c r="G94" i="21" l="1"/>
  <c r="G84" i="21"/>
  <c r="E80" i="21"/>
  <c r="E84" i="21"/>
  <c r="I80" i="21"/>
  <c r="E96" i="21"/>
  <c r="I95" i="21"/>
  <c r="G91" i="21"/>
  <c r="E89" i="21"/>
  <c r="E94" i="21"/>
  <c r="G85" i="21"/>
  <c r="E77" i="21"/>
  <c r="E86" i="21"/>
  <c r="I86" i="21"/>
  <c r="E85" i="21"/>
  <c r="G76" i="21"/>
  <c r="I76" i="21"/>
  <c r="I87" i="21"/>
  <c r="E87" i="21"/>
  <c r="G81" i="21"/>
  <c r="I93" i="21"/>
  <c r="E95" i="21"/>
  <c r="I89" i="21"/>
  <c r="I79" i="21"/>
  <c r="E78" i="21"/>
  <c r="G78" i="21"/>
  <c r="E81" i="21"/>
  <c r="E92" i="21"/>
  <c r="I91" i="21"/>
  <c r="G93" i="21"/>
  <c r="E88" i="21"/>
  <c r="I88" i="21"/>
  <c r="I77" i="21"/>
  <c r="I82" i="21"/>
  <c r="E82" i="21"/>
  <c r="G92" i="21"/>
  <c r="G83" i="21"/>
  <c r="E83" i="21"/>
  <c r="E90" i="21"/>
  <c r="I90" i="21"/>
  <c r="G96" i="21"/>
  <c r="E79" i="21"/>
  <c r="A7" i="15" l="1"/>
  <c r="A8" i="15"/>
  <c r="A9" i="15"/>
  <c r="A10" i="15"/>
  <c r="A11" i="15"/>
  <c r="A12" i="15"/>
  <c r="A13" i="15"/>
  <c r="A14" i="15"/>
  <c r="A15" i="15"/>
  <c r="A16" i="15"/>
  <c r="A17" i="15"/>
  <c r="A18" i="15"/>
  <c r="A19" i="15"/>
  <c r="A20" i="15"/>
  <c r="A21" i="15"/>
  <c r="A22" i="15"/>
  <c r="A23" i="15"/>
  <c r="A24" i="15"/>
  <c r="A25" i="15"/>
  <c r="A26" i="15"/>
  <c r="A6" i="15"/>
  <c r="D10" i="15" l="1"/>
  <c r="D9" i="15"/>
  <c r="D25" i="15"/>
  <c r="D21" i="15"/>
  <c r="C21" i="15" s="1"/>
  <c r="D17" i="15"/>
  <c r="D13" i="15"/>
  <c r="C13" i="15" s="1"/>
  <c r="D24" i="15"/>
  <c r="C24" i="15" s="1"/>
  <c r="D20" i="15"/>
  <c r="C20" i="15" s="1"/>
  <c r="D16" i="15"/>
  <c r="C16" i="15" s="1"/>
  <c r="D12" i="15"/>
  <c r="D8" i="15"/>
  <c r="C8" i="15" s="1"/>
  <c r="D23" i="15"/>
  <c r="D19" i="15"/>
  <c r="C19" i="15" s="1"/>
  <c r="D15" i="15"/>
  <c r="C15" i="15" s="1"/>
  <c r="D11" i="15"/>
  <c r="C11" i="15" s="1"/>
  <c r="D7" i="15"/>
  <c r="D26" i="15"/>
  <c r="D22" i="15"/>
  <c r="D18" i="15"/>
  <c r="C18" i="15" s="1"/>
  <c r="D14" i="15"/>
  <c r="C14" i="15" s="1"/>
  <c r="D6" i="15"/>
  <c r="C25" i="15" l="1"/>
  <c r="C12" i="15"/>
  <c r="C10" i="15"/>
  <c r="C23" i="15"/>
  <c r="C9" i="15"/>
  <c r="C22" i="15"/>
  <c r="C7" i="15"/>
  <c r="C26" i="15"/>
  <c r="C6" i="15"/>
  <c r="E6" i="15" s="1"/>
  <c r="C17" i="15"/>
  <c r="I9" i="15" l="1"/>
  <c r="I16" i="15"/>
  <c r="G18" i="15"/>
  <c r="G20" i="15"/>
  <c r="I21" i="15"/>
  <c r="G22" i="15"/>
  <c r="I22" i="15"/>
  <c r="G16" i="15"/>
  <c r="I19" i="15"/>
  <c r="K6" i="15" l="1"/>
  <c r="E22" i="15"/>
  <c r="K18" i="15"/>
  <c r="I17" i="15"/>
  <c r="M6" i="15"/>
  <c r="G6" i="15"/>
  <c r="I11" i="15"/>
  <c r="M24" i="15"/>
  <c r="E18" i="15"/>
  <c r="M22" i="15"/>
  <c r="M8" i="15"/>
  <c r="I26" i="15"/>
  <c r="G23" i="15"/>
  <c r="K22" i="15"/>
  <c r="I18" i="15"/>
  <c r="G15" i="15"/>
  <c r="I10" i="15"/>
  <c r="G7" i="15"/>
  <c r="I6" i="15"/>
  <c r="G26" i="15"/>
  <c r="G25" i="15"/>
  <c r="I20" i="15"/>
  <c r="M18" i="15"/>
  <c r="G17" i="15"/>
  <c r="I13" i="15"/>
  <c r="G10" i="15"/>
  <c r="G9" i="15"/>
  <c r="E24" i="15"/>
  <c r="I23" i="15"/>
  <c r="G19" i="15"/>
  <c r="I15" i="15"/>
  <c r="I14" i="15"/>
  <c r="G12" i="15"/>
  <c r="G11" i="15"/>
  <c r="E8" i="15"/>
  <c r="I7" i="15"/>
  <c r="I25" i="15"/>
  <c r="G21" i="15"/>
  <c r="G13" i="15"/>
  <c r="E23" i="15" l="1"/>
  <c r="I8" i="15"/>
  <c r="G24" i="15"/>
  <c r="E14" i="15"/>
  <c r="M23" i="15"/>
  <c r="K24" i="15"/>
  <c r="K8" i="15"/>
  <c r="G8" i="15"/>
  <c r="I24" i="15"/>
  <c r="I12" i="15"/>
  <c r="G14" i="15"/>
  <c r="K10" i="15" l="1"/>
  <c r="M10" i="15"/>
  <c r="E10" i="15"/>
  <c r="K16" i="15"/>
  <c r="E16" i="15"/>
  <c r="M15" i="15"/>
  <c r="E15" i="15"/>
  <c r="K15" i="15"/>
  <c r="M7" i="15"/>
  <c r="E7" i="15"/>
  <c r="K7" i="15"/>
  <c r="M12" i="15"/>
  <c r="K12" i="15"/>
  <c r="K11" i="15"/>
  <c r="M11" i="15"/>
  <c r="E11" i="15"/>
  <c r="M20" i="15"/>
  <c r="E20" i="15"/>
  <c r="K20" i="15"/>
  <c r="E19" i="15"/>
  <c r="K19" i="15"/>
  <c r="M19" i="15"/>
  <c r="M17" i="15"/>
  <c r="E17" i="15"/>
  <c r="K17" i="15"/>
  <c r="M14" i="15"/>
  <c r="K14" i="15"/>
  <c r="M16" i="15"/>
  <c r="E25" i="15"/>
  <c r="M25" i="15"/>
  <c r="K25" i="15"/>
  <c r="M13" i="15"/>
  <c r="K13" i="15"/>
  <c r="E13" i="15"/>
  <c r="E9" i="15"/>
  <c r="K9" i="15"/>
  <c r="M9" i="15"/>
  <c r="M26" i="15"/>
  <c r="K26" i="15"/>
  <c r="E26" i="15"/>
  <c r="M21" i="15"/>
  <c r="K21" i="15"/>
  <c r="E21" i="15"/>
  <c r="E12" i="15"/>
  <c r="A73" i="15" l="1"/>
  <c r="A74" i="15"/>
  <c r="A75" i="15"/>
  <c r="A76" i="15"/>
  <c r="A77" i="15"/>
  <c r="A78" i="15"/>
  <c r="A79" i="15"/>
  <c r="A80" i="15"/>
  <c r="A81" i="15"/>
  <c r="A82" i="15"/>
  <c r="A83" i="15"/>
  <c r="A84" i="15"/>
  <c r="A85" i="15"/>
  <c r="A86" i="15"/>
  <c r="A87" i="15"/>
  <c r="A88" i="15"/>
  <c r="A89" i="15"/>
  <c r="A90" i="15"/>
  <c r="A91" i="15"/>
  <c r="A92" i="15"/>
  <c r="A72" i="15"/>
  <c r="A51" i="15"/>
  <c r="A52" i="15"/>
  <c r="A53" i="15"/>
  <c r="A54" i="15"/>
  <c r="A55" i="15"/>
  <c r="A56" i="15"/>
  <c r="A57" i="15"/>
  <c r="A58" i="15"/>
  <c r="A59" i="15"/>
  <c r="A60" i="15"/>
  <c r="A61" i="15"/>
  <c r="A62" i="15"/>
  <c r="A63" i="15"/>
  <c r="A64" i="15"/>
  <c r="A65" i="15"/>
  <c r="A66" i="15"/>
  <c r="A67" i="15"/>
  <c r="A68" i="15"/>
  <c r="A69" i="15"/>
  <c r="A70" i="15"/>
  <c r="A50" i="15"/>
  <c r="A29" i="15"/>
  <c r="A30" i="15"/>
  <c r="A31" i="15"/>
  <c r="A32" i="15"/>
  <c r="A33" i="15"/>
  <c r="A34" i="15"/>
  <c r="A35" i="15"/>
  <c r="A36" i="15"/>
  <c r="A37" i="15"/>
  <c r="A38" i="15"/>
  <c r="A39" i="15"/>
  <c r="A40" i="15"/>
  <c r="A41" i="15"/>
  <c r="A42" i="15"/>
  <c r="A43" i="15"/>
  <c r="A44" i="15"/>
  <c r="A45" i="15"/>
  <c r="A46" i="15"/>
  <c r="A47" i="15"/>
  <c r="A48" i="15"/>
  <c r="A28" i="15"/>
  <c r="A260" i="15"/>
  <c r="A259" i="15"/>
  <c r="A258" i="15"/>
  <c r="A257" i="15"/>
  <c r="A256" i="15"/>
  <c r="A255" i="15"/>
  <c r="A254" i="15"/>
  <c r="A253" i="15"/>
  <c r="A252" i="15"/>
  <c r="A251" i="15"/>
  <c r="A250" i="15"/>
  <c r="A249" i="15"/>
  <c r="A248" i="15"/>
  <c r="A247" i="15"/>
  <c r="A246" i="15"/>
  <c r="A245" i="15"/>
  <c r="A244" i="15"/>
  <c r="A243" i="15"/>
  <c r="A242" i="15"/>
  <c r="A241" i="15"/>
  <c r="A240" i="15"/>
  <c r="A236" i="15"/>
  <c r="A235" i="15"/>
  <c r="A234" i="15"/>
  <c r="A233" i="15"/>
  <c r="A232" i="15"/>
  <c r="A231" i="15"/>
  <c r="A230" i="15"/>
  <c r="A229" i="15"/>
  <c r="A228" i="15"/>
  <c r="A227" i="15"/>
  <c r="A226" i="15"/>
  <c r="A225" i="15"/>
  <c r="A224" i="15"/>
  <c r="A223" i="15"/>
  <c r="A222" i="15"/>
  <c r="A221" i="15"/>
  <c r="A220" i="15"/>
  <c r="A219" i="15"/>
  <c r="A218" i="15"/>
  <c r="A217" i="15"/>
  <c r="A216" i="15"/>
  <c r="A212" i="15"/>
  <c r="A211" i="15"/>
  <c r="A210" i="15"/>
  <c r="A209" i="15"/>
  <c r="A208" i="15"/>
  <c r="A207" i="15"/>
  <c r="A206" i="15"/>
  <c r="A205" i="15"/>
  <c r="A204" i="15"/>
  <c r="A203" i="15"/>
  <c r="A202" i="15"/>
  <c r="A201" i="15"/>
  <c r="A200" i="15"/>
  <c r="A199" i="15"/>
  <c r="A198" i="15"/>
  <c r="A197" i="15"/>
  <c r="A196" i="15"/>
  <c r="A195" i="15"/>
  <c r="A194" i="15"/>
  <c r="A193" i="15"/>
  <c r="A192" i="15"/>
  <c r="A188" i="15"/>
  <c r="A187" i="15"/>
  <c r="A186" i="15"/>
  <c r="A185" i="15"/>
  <c r="A184" i="15"/>
  <c r="A183" i="15"/>
  <c r="A182" i="15"/>
  <c r="A181" i="15"/>
  <c r="A180" i="15"/>
  <c r="A179" i="15"/>
  <c r="A178" i="15"/>
  <c r="A177" i="15"/>
  <c r="A176" i="15"/>
  <c r="A175" i="15"/>
  <c r="A174" i="15"/>
  <c r="A173" i="15"/>
  <c r="A172" i="15"/>
  <c r="A171" i="15"/>
  <c r="A170" i="15"/>
  <c r="A169" i="15"/>
  <c r="A168" i="15"/>
  <c r="A164" i="15"/>
  <c r="A163" i="15"/>
  <c r="A162" i="15"/>
  <c r="A161" i="15"/>
  <c r="A160" i="15"/>
  <c r="A159" i="15"/>
  <c r="A158" i="15"/>
  <c r="A157" i="15"/>
  <c r="A156" i="15"/>
  <c r="A155" i="15"/>
  <c r="A154" i="15"/>
  <c r="A153" i="15"/>
  <c r="A152" i="15"/>
  <c r="A151" i="15"/>
  <c r="A150" i="15"/>
  <c r="A149" i="15"/>
  <c r="A148" i="15"/>
  <c r="A147" i="15"/>
  <c r="A146" i="15"/>
  <c r="A145" i="15"/>
  <c r="A144" i="15"/>
  <c r="A140" i="15"/>
  <c r="A139" i="15"/>
  <c r="A138" i="15"/>
  <c r="A137" i="15"/>
  <c r="A136" i="15"/>
  <c r="A135" i="15"/>
  <c r="A134" i="15"/>
  <c r="A133" i="15"/>
  <c r="A132" i="15"/>
  <c r="A131" i="15"/>
  <c r="A130" i="15"/>
  <c r="A129" i="15"/>
  <c r="A128" i="15"/>
  <c r="A127" i="15"/>
  <c r="A126" i="15"/>
  <c r="A125" i="15"/>
  <c r="A124" i="15"/>
  <c r="A123" i="15"/>
  <c r="A122" i="15"/>
  <c r="A121" i="15"/>
  <c r="A120" i="15"/>
  <c r="A116" i="15"/>
  <c r="A115" i="15"/>
  <c r="A114" i="15"/>
  <c r="A113" i="15"/>
  <c r="A112" i="15"/>
  <c r="A111" i="15"/>
  <c r="A110" i="15"/>
  <c r="A109" i="15"/>
  <c r="A108" i="15"/>
  <c r="A107" i="15"/>
  <c r="A106" i="15"/>
  <c r="A105" i="15"/>
  <c r="A104" i="15"/>
  <c r="A103" i="15"/>
  <c r="A102" i="15"/>
  <c r="A101" i="15"/>
  <c r="A100" i="15"/>
  <c r="A99" i="15"/>
  <c r="A98" i="15"/>
  <c r="A97" i="15"/>
  <c r="A96" i="15"/>
  <c r="D89" i="15" l="1"/>
  <c r="G89" i="15" s="1"/>
  <c r="D90" i="15"/>
  <c r="G90" i="15" s="1"/>
  <c r="D92" i="15"/>
  <c r="G92" i="15" s="1"/>
  <c r="D91" i="15"/>
  <c r="C91" i="15" s="1"/>
  <c r="E91" i="15" s="1"/>
  <c r="I90" i="15" l="1"/>
  <c r="M91" i="15"/>
  <c r="I89" i="15"/>
  <c r="C89" i="15"/>
  <c r="E89" i="15" s="1"/>
  <c r="K91" i="15"/>
  <c r="C90" i="15"/>
  <c r="G91" i="15"/>
  <c r="I91" i="15"/>
  <c r="I92" i="15"/>
  <c r="C92" i="15"/>
  <c r="E92" i="15" s="1"/>
  <c r="M90" i="15" l="1"/>
  <c r="K90" i="15"/>
  <c r="K23" i="15"/>
  <c r="K89" i="15"/>
  <c r="M89" i="15"/>
  <c r="K92" i="15"/>
  <c r="M92" i="15"/>
  <c r="E90" i="15"/>
  <c r="C121" i="15" l="1"/>
  <c r="E121" i="15" s="1"/>
  <c r="I121" i="15"/>
  <c r="C123" i="15"/>
  <c r="I123" i="15"/>
  <c r="I127" i="15"/>
  <c r="C127" i="15"/>
  <c r="I131" i="15"/>
  <c r="C131" i="15"/>
  <c r="E131" i="15" s="1"/>
  <c r="I133" i="15"/>
  <c r="C133" i="15"/>
  <c r="E133" i="15" s="1"/>
  <c r="I137" i="15"/>
  <c r="C137" i="15"/>
  <c r="E137" i="15" s="1"/>
  <c r="I170" i="15"/>
  <c r="C170" i="15"/>
  <c r="E170" i="15" s="1"/>
  <c r="C174" i="15"/>
  <c r="E174" i="15" s="1"/>
  <c r="I174" i="15"/>
  <c r="I178" i="15"/>
  <c r="C178" i="15"/>
  <c r="E178" i="15" s="1"/>
  <c r="I184" i="15"/>
  <c r="C184" i="15"/>
  <c r="E184" i="15" s="1"/>
  <c r="C188" i="15"/>
  <c r="I188" i="15"/>
  <c r="I217" i="15"/>
  <c r="C217" i="15"/>
  <c r="E217" i="15" s="1"/>
  <c r="C221" i="15"/>
  <c r="E221" i="15" s="1"/>
  <c r="I221" i="15"/>
  <c r="I225" i="15"/>
  <c r="C225" i="15"/>
  <c r="E225" i="15" s="1"/>
  <c r="I229" i="15"/>
  <c r="C229" i="15"/>
  <c r="E229" i="15" s="1"/>
  <c r="C233" i="15"/>
  <c r="E233" i="15" s="1"/>
  <c r="I233" i="15"/>
  <c r="C125" i="15"/>
  <c r="E125" i="15" s="1"/>
  <c r="I125" i="15"/>
  <c r="I129" i="15"/>
  <c r="C129" i="15"/>
  <c r="E129" i="15" s="1"/>
  <c r="I135" i="15"/>
  <c r="C135" i="15"/>
  <c r="C139" i="15"/>
  <c r="E139" i="15" s="1"/>
  <c r="I139" i="15"/>
  <c r="I172" i="15"/>
  <c r="C172" i="15"/>
  <c r="E172" i="15" s="1"/>
  <c r="I176" i="15"/>
  <c r="C176" i="15"/>
  <c r="E176" i="15" s="1"/>
  <c r="I180" i="15"/>
  <c r="C180" i="15"/>
  <c r="E180" i="15" s="1"/>
  <c r="I182" i="15"/>
  <c r="C182" i="15"/>
  <c r="I186" i="15"/>
  <c r="C186" i="15"/>
  <c r="I219" i="15"/>
  <c r="C219" i="15"/>
  <c r="E219" i="15" s="1"/>
  <c r="I223" i="15"/>
  <c r="C223" i="15"/>
  <c r="E223" i="15" s="1"/>
  <c r="C227" i="15"/>
  <c r="E227" i="15" s="1"/>
  <c r="I227" i="15"/>
  <c r="C231" i="15"/>
  <c r="E231" i="15" s="1"/>
  <c r="I231" i="15"/>
  <c r="C235" i="15"/>
  <c r="E235" i="15" s="1"/>
  <c r="I235" i="15"/>
  <c r="I98" i="15"/>
  <c r="C98" i="15"/>
  <c r="I100" i="15"/>
  <c r="C100" i="15"/>
  <c r="E100" i="15" s="1"/>
  <c r="I102" i="15"/>
  <c r="C102" i="15"/>
  <c r="E102" i="15" s="1"/>
  <c r="I104" i="15"/>
  <c r="C104" i="15"/>
  <c r="E104" i="15" s="1"/>
  <c r="C106" i="15"/>
  <c r="I106" i="15"/>
  <c r="I108" i="15"/>
  <c r="C108" i="15"/>
  <c r="E108" i="15" s="1"/>
  <c r="I110" i="15"/>
  <c r="C110" i="15"/>
  <c r="I112" i="15"/>
  <c r="C112" i="15"/>
  <c r="I114" i="15"/>
  <c r="C114" i="15"/>
  <c r="E114" i="15" s="1"/>
  <c r="C116" i="15"/>
  <c r="I116" i="15"/>
  <c r="C145" i="15"/>
  <c r="E145" i="15" s="1"/>
  <c r="I145" i="15"/>
  <c r="I147" i="15"/>
  <c r="C147" i="15"/>
  <c r="E147" i="15" s="1"/>
  <c r="I149" i="15"/>
  <c r="C149" i="15"/>
  <c r="E149" i="15" s="1"/>
  <c r="C151" i="15"/>
  <c r="E151" i="15" s="1"/>
  <c r="I151" i="15"/>
  <c r="C153" i="15"/>
  <c r="E153" i="15" s="1"/>
  <c r="I153" i="15"/>
  <c r="C155" i="15"/>
  <c r="E155" i="15" s="1"/>
  <c r="I155" i="15"/>
  <c r="C157" i="15"/>
  <c r="I157" i="15"/>
  <c r="C159" i="15"/>
  <c r="I159" i="15"/>
  <c r="C161" i="15"/>
  <c r="I161" i="15"/>
  <c r="C163" i="15"/>
  <c r="I163" i="15"/>
  <c r="I194" i="15"/>
  <c r="C194" i="15"/>
  <c r="E194" i="15" s="1"/>
  <c r="C196" i="15"/>
  <c r="E196" i="15" s="1"/>
  <c r="I196" i="15"/>
  <c r="I198" i="15"/>
  <c r="C198" i="15"/>
  <c r="E198" i="15" s="1"/>
  <c r="C200" i="15"/>
  <c r="E200" i="15" s="1"/>
  <c r="I200" i="15"/>
  <c r="C202" i="15"/>
  <c r="E202" i="15" s="1"/>
  <c r="I202" i="15"/>
  <c r="I204" i="15"/>
  <c r="C204" i="15"/>
  <c r="E204" i="15" s="1"/>
  <c r="C206" i="15"/>
  <c r="I206" i="15"/>
  <c r="C208" i="15"/>
  <c r="E208" i="15" s="1"/>
  <c r="I208" i="15"/>
  <c r="I210" i="15"/>
  <c r="C210" i="15"/>
  <c r="E210" i="15" s="1"/>
  <c r="C212" i="15"/>
  <c r="E212" i="15" s="1"/>
  <c r="I212" i="15"/>
  <c r="I241" i="15"/>
  <c r="C241" i="15"/>
  <c r="E241" i="15" s="1"/>
  <c r="C243" i="15"/>
  <c r="E243" i="15" s="1"/>
  <c r="I243" i="15"/>
  <c r="C245" i="15"/>
  <c r="E245" i="15" s="1"/>
  <c r="I245" i="15"/>
  <c r="C247" i="15"/>
  <c r="E247" i="15" s="1"/>
  <c r="I247" i="15"/>
  <c r="I249" i="15"/>
  <c r="G249" i="15"/>
  <c r="C249" i="15"/>
  <c r="E249" i="15" s="1"/>
  <c r="C251" i="15"/>
  <c r="G251" i="15"/>
  <c r="I251" i="15"/>
  <c r="G253" i="15"/>
  <c r="I253" i="15"/>
  <c r="C253" i="15"/>
  <c r="E253" i="15" s="1"/>
  <c r="G255" i="15"/>
  <c r="I255" i="15"/>
  <c r="C255" i="15"/>
  <c r="E255" i="15" s="1"/>
  <c r="C257" i="15"/>
  <c r="E257" i="15" s="1"/>
  <c r="G257" i="15"/>
  <c r="I257" i="15"/>
  <c r="G259" i="15"/>
  <c r="I259" i="15"/>
  <c r="C259" i="15"/>
  <c r="E259" i="15" s="1"/>
  <c r="I124" i="15"/>
  <c r="C124" i="15"/>
  <c r="C126" i="15"/>
  <c r="I126" i="15"/>
  <c r="I132" i="15"/>
  <c r="C132" i="15"/>
  <c r="C134" i="15"/>
  <c r="E134" i="15" s="1"/>
  <c r="I134" i="15"/>
  <c r="C138" i="15"/>
  <c r="E138" i="15" s="1"/>
  <c r="I138" i="15"/>
  <c r="I222" i="15"/>
  <c r="C222" i="15"/>
  <c r="C228" i="15"/>
  <c r="E228" i="15" s="1"/>
  <c r="I228" i="15"/>
  <c r="I230" i="15"/>
  <c r="C230" i="15"/>
  <c r="C236" i="15"/>
  <c r="E236" i="15" s="1"/>
  <c r="I236" i="15"/>
  <c r="C122" i="15"/>
  <c r="E122" i="15" s="1"/>
  <c r="I122" i="15"/>
  <c r="I128" i="15"/>
  <c r="C128" i="15"/>
  <c r="C130" i="15"/>
  <c r="E130" i="15" s="1"/>
  <c r="I130" i="15"/>
  <c r="C136" i="15"/>
  <c r="E136" i="15" s="1"/>
  <c r="I136" i="15"/>
  <c r="C140" i="15"/>
  <c r="I140" i="15"/>
  <c r="I169" i="15"/>
  <c r="C169" i="15"/>
  <c r="C171" i="15"/>
  <c r="E171" i="15" s="1"/>
  <c r="I171" i="15"/>
  <c r="I173" i="15"/>
  <c r="C173" i="15"/>
  <c r="I175" i="15"/>
  <c r="C175" i="15"/>
  <c r="C177" i="15"/>
  <c r="E177" i="15" s="1"/>
  <c r="I177" i="15"/>
  <c r="C179" i="15"/>
  <c r="I179" i="15"/>
  <c r="C181" i="15"/>
  <c r="E181" i="15" s="1"/>
  <c r="I181" i="15"/>
  <c r="I183" i="15"/>
  <c r="C183" i="15"/>
  <c r="E183" i="15" s="1"/>
  <c r="C185" i="15"/>
  <c r="I185" i="15"/>
  <c r="I187" i="15"/>
  <c r="C187" i="15"/>
  <c r="I218" i="15"/>
  <c r="C218" i="15"/>
  <c r="I220" i="15"/>
  <c r="C220" i="15"/>
  <c r="E220" i="15" s="1"/>
  <c r="I224" i="15"/>
  <c r="C224" i="15"/>
  <c r="I226" i="15"/>
  <c r="C226" i="15"/>
  <c r="I232" i="15"/>
  <c r="C232" i="15"/>
  <c r="I234" i="15"/>
  <c r="C234" i="15"/>
  <c r="I97" i="15"/>
  <c r="C97" i="15"/>
  <c r="E97" i="15" s="1"/>
  <c r="I99" i="15"/>
  <c r="C99" i="15"/>
  <c r="I101" i="15"/>
  <c r="C101" i="15"/>
  <c r="E101" i="15" s="1"/>
  <c r="I103" i="15"/>
  <c r="C103" i="15"/>
  <c r="C105" i="15"/>
  <c r="I105" i="15"/>
  <c r="I107" i="15"/>
  <c r="C107" i="15"/>
  <c r="C109" i="15"/>
  <c r="E109" i="15" s="1"/>
  <c r="I109" i="15"/>
  <c r="C111" i="15"/>
  <c r="I111" i="15"/>
  <c r="I113" i="15"/>
  <c r="C113" i="15"/>
  <c r="I115" i="15"/>
  <c r="C115" i="15"/>
  <c r="E115" i="15" s="1"/>
  <c r="C146" i="15"/>
  <c r="E146" i="15" s="1"/>
  <c r="I146" i="15"/>
  <c r="C148" i="15"/>
  <c r="I148" i="15"/>
  <c r="C150" i="15"/>
  <c r="E150" i="15" s="1"/>
  <c r="I150" i="15"/>
  <c r="I152" i="15"/>
  <c r="C152" i="15"/>
  <c r="E152" i="15" s="1"/>
  <c r="I154" i="15"/>
  <c r="C154" i="15"/>
  <c r="E154" i="15" s="1"/>
  <c r="C156" i="15"/>
  <c r="I156" i="15"/>
  <c r="C158" i="15"/>
  <c r="E158" i="15" s="1"/>
  <c r="I158" i="15"/>
  <c r="I160" i="15"/>
  <c r="C160" i="15"/>
  <c r="E160" i="15" s="1"/>
  <c r="I162" i="15"/>
  <c r="C162" i="15"/>
  <c r="I164" i="15"/>
  <c r="C164" i="15"/>
  <c r="E164" i="15" s="1"/>
  <c r="I193" i="15"/>
  <c r="C193" i="15"/>
  <c r="I195" i="15"/>
  <c r="C195" i="15"/>
  <c r="E195" i="15" s="1"/>
  <c r="I197" i="15"/>
  <c r="C197" i="15"/>
  <c r="C199" i="15"/>
  <c r="E199" i="15" s="1"/>
  <c r="I199" i="15"/>
  <c r="I201" i="15"/>
  <c r="C201" i="15"/>
  <c r="E201" i="15" s="1"/>
  <c r="C203" i="15"/>
  <c r="I203" i="15"/>
  <c r="I205" i="15"/>
  <c r="C205" i="15"/>
  <c r="E205" i="15" s="1"/>
  <c r="I207" i="15"/>
  <c r="C207" i="15"/>
  <c r="E207" i="15" s="1"/>
  <c r="I209" i="15"/>
  <c r="C209" i="15"/>
  <c r="C211" i="15"/>
  <c r="E211" i="15" s="1"/>
  <c r="I211" i="15"/>
  <c r="I242" i="15"/>
  <c r="C242" i="15"/>
  <c r="E242" i="15" s="1"/>
  <c r="C244" i="15"/>
  <c r="I244" i="15"/>
  <c r="C246" i="15"/>
  <c r="E246" i="15" s="1"/>
  <c r="I246" i="15"/>
  <c r="C248" i="15"/>
  <c r="E248" i="15" s="1"/>
  <c r="G248" i="15"/>
  <c r="I248" i="15"/>
  <c r="I250" i="15"/>
  <c r="G250" i="15"/>
  <c r="C250" i="15"/>
  <c r="G252" i="15"/>
  <c r="C252" i="15"/>
  <c r="I252" i="15"/>
  <c r="G254" i="15"/>
  <c r="C254" i="15"/>
  <c r="E254" i="15" s="1"/>
  <c r="I254" i="15"/>
  <c r="C256" i="15"/>
  <c r="I256" i="15"/>
  <c r="G256" i="15"/>
  <c r="C258" i="15"/>
  <c r="E258" i="15" s="1"/>
  <c r="G258" i="15"/>
  <c r="I258" i="15"/>
  <c r="G260" i="15"/>
  <c r="C260" i="15"/>
  <c r="E260" i="15" s="1"/>
  <c r="I260" i="15"/>
  <c r="E203" i="15" l="1"/>
  <c r="K203" i="15"/>
  <c r="M203" i="15"/>
  <c r="M148" i="15"/>
  <c r="K148" i="15"/>
  <c r="M111" i="15"/>
  <c r="K111" i="15"/>
  <c r="K226" i="15"/>
  <c r="M226" i="15"/>
  <c r="M218" i="15"/>
  <c r="K218" i="15"/>
  <c r="M185" i="15"/>
  <c r="K185" i="15"/>
  <c r="E175" i="15"/>
  <c r="K175" i="15"/>
  <c r="M175" i="15"/>
  <c r="K140" i="15"/>
  <c r="M140" i="15"/>
  <c r="E132" i="15"/>
  <c r="K132" i="15"/>
  <c r="M132" i="15"/>
  <c r="E251" i="15"/>
  <c r="K251" i="15"/>
  <c r="M251" i="15"/>
  <c r="M206" i="15"/>
  <c r="K206" i="15"/>
  <c r="M159" i="15"/>
  <c r="K159" i="15"/>
  <c r="M157" i="15"/>
  <c r="K157" i="15"/>
  <c r="E116" i="15"/>
  <c r="M116" i="15"/>
  <c r="K116" i="15"/>
  <c r="K112" i="15"/>
  <c r="M112" i="15"/>
  <c r="E186" i="15"/>
  <c r="M186" i="15"/>
  <c r="K186" i="15"/>
  <c r="E135" i="15"/>
  <c r="K135" i="15"/>
  <c r="M135" i="15"/>
  <c r="M127" i="15"/>
  <c r="K127" i="15"/>
  <c r="K123" i="15"/>
  <c r="M123" i="15"/>
  <c r="E252" i="15"/>
  <c r="M252" i="15"/>
  <c r="K252" i="15"/>
  <c r="K246" i="15"/>
  <c r="M246" i="15"/>
  <c r="K205" i="15"/>
  <c r="M205" i="15"/>
  <c r="E193" i="15"/>
  <c r="M193" i="15"/>
  <c r="K193" i="15"/>
  <c r="M160" i="15"/>
  <c r="K160" i="15"/>
  <c r="M158" i="15"/>
  <c r="K158" i="15"/>
  <c r="M152" i="15"/>
  <c r="K152" i="15"/>
  <c r="E103" i="15"/>
  <c r="K103" i="15"/>
  <c r="M103" i="15"/>
  <c r="M97" i="15"/>
  <c r="K97" i="15"/>
  <c r="M257" i="15"/>
  <c r="K257" i="15"/>
  <c r="K243" i="15"/>
  <c r="M243" i="15"/>
  <c r="M210" i="15"/>
  <c r="K210" i="15"/>
  <c r="K208" i="15"/>
  <c r="M208" i="15"/>
  <c r="K204" i="15"/>
  <c r="M204" i="15"/>
  <c r="K200" i="15"/>
  <c r="M200" i="15"/>
  <c r="K194" i="15"/>
  <c r="M194" i="15"/>
  <c r="E159" i="15"/>
  <c r="M153" i="15"/>
  <c r="K153" i="15"/>
  <c r="M151" i="15"/>
  <c r="K151" i="15"/>
  <c r="K147" i="15"/>
  <c r="M147" i="15"/>
  <c r="E106" i="15"/>
  <c r="M106" i="15"/>
  <c r="K106" i="15"/>
  <c r="K100" i="15"/>
  <c r="M100" i="15"/>
  <c r="K227" i="15"/>
  <c r="M227" i="15"/>
  <c r="M180" i="15"/>
  <c r="K180" i="15"/>
  <c r="M217" i="15"/>
  <c r="K217" i="15"/>
  <c r="M188" i="15"/>
  <c r="K188" i="15"/>
  <c r="K131" i="15"/>
  <c r="M131" i="15"/>
  <c r="K258" i="15"/>
  <c r="M258" i="15"/>
  <c r="K250" i="15"/>
  <c r="M250" i="15"/>
  <c r="K244" i="15"/>
  <c r="M244" i="15"/>
  <c r="K156" i="15"/>
  <c r="M156" i="15"/>
  <c r="M115" i="15"/>
  <c r="K115" i="15"/>
  <c r="E107" i="15"/>
  <c r="K107" i="15"/>
  <c r="M107" i="15"/>
  <c r="E222" i="15"/>
  <c r="M222" i="15"/>
  <c r="K222" i="15"/>
  <c r="E124" i="15"/>
  <c r="K124" i="15"/>
  <c r="M124" i="15"/>
  <c r="E163" i="15"/>
  <c r="M163" i="15"/>
  <c r="K163" i="15"/>
  <c r="M254" i="15"/>
  <c r="K254" i="15"/>
  <c r="K248" i="15"/>
  <c r="M248" i="15"/>
  <c r="E244" i="15"/>
  <c r="M242" i="15"/>
  <c r="K242" i="15"/>
  <c r="K211" i="15"/>
  <c r="M211" i="15"/>
  <c r="K207" i="15"/>
  <c r="M207" i="15"/>
  <c r="K201" i="15"/>
  <c r="M201" i="15"/>
  <c r="K199" i="15"/>
  <c r="M199" i="15"/>
  <c r="E162" i="15"/>
  <c r="K162" i="15"/>
  <c r="M162" i="15"/>
  <c r="E156" i="15"/>
  <c r="K154" i="15"/>
  <c r="M154" i="15"/>
  <c r="E148" i="15"/>
  <c r="E111" i="15"/>
  <c r="E99" i="15"/>
  <c r="M99" i="15"/>
  <c r="K99" i="15"/>
  <c r="E232" i="15"/>
  <c r="K232" i="15"/>
  <c r="M232" i="15"/>
  <c r="E226" i="15"/>
  <c r="M220" i="15"/>
  <c r="K220" i="15"/>
  <c r="E218" i="15"/>
  <c r="E185" i="15"/>
  <c r="K183" i="15"/>
  <c r="M183" i="15"/>
  <c r="K181" i="15"/>
  <c r="M181" i="15"/>
  <c r="E173" i="15"/>
  <c r="M173" i="15"/>
  <c r="K173" i="15"/>
  <c r="M171" i="15"/>
  <c r="K171" i="15"/>
  <c r="E140" i="15"/>
  <c r="K130" i="15"/>
  <c r="M130" i="15"/>
  <c r="M236" i="15"/>
  <c r="K236" i="15"/>
  <c r="K249" i="15"/>
  <c r="M249" i="15"/>
  <c r="M245" i="15"/>
  <c r="K245" i="15"/>
  <c r="E206" i="15"/>
  <c r="K202" i="15"/>
  <c r="M202" i="15"/>
  <c r="E161" i="15"/>
  <c r="M161" i="15"/>
  <c r="K161" i="15"/>
  <c r="M145" i="15"/>
  <c r="K145" i="15"/>
  <c r="K114" i="15"/>
  <c r="M114" i="15"/>
  <c r="E112" i="15"/>
  <c r="M108" i="15"/>
  <c r="K108" i="15"/>
  <c r="M102" i="15"/>
  <c r="K102" i="15"/>
  <c r="K231" i="15"/>
  <c r="M231" i="15"/>
  <c r="M219" i="15"/>
  <c r="K219" i="15"/>
  <c r="E182" i="15"/>
  <c r="K182" i="15"/>
  <c r="M182" i="15"/>
  <c r="K233" i="15"/>
  <c r="M233" i="15"/>
  <c r="M178" i="15"/>
  <c r="K178" i="15"/>
  <c r="M174" i="15"/>
  <c r="K174" i="15"/>
  <c r="M133" i="15"/>
  <c r="K133" i="15"/>
  <c r="E123" i="15"/>
  <c r="K197" i="15"/>
  <c r="M197" i="15"/>
  <c r="K150" i="15"/>
  <c r="M150" i="15"/>
  <c r="M113" i="15"/>
  <c r="K113" i="15"/>
  <c r="M105" i="15"/>
  <c r="K105" i="15"/>
  <c r="M234" i="15"/>
  <c r="K234" i="15"/>
  <c r="M187" i="15"/>
  <c r="K187" i="15"/>
  <c r="E179" i="15"/>
  <c r="K179" i="15"/>
  <c r="M179" i="15"/>
  <c r="M169" i="15"/>
  <c r="K169" i="15"/>
  <c r="M138" i="15"/>
  <c r="K138" i="15"/>
  <c r="K260" i="15"/>
  <c r="M260" i="15"/>
  <c r="E256" i="15"/>
  <c r="K256" i="15"/>
  <c r="M256" i="15"/>
  <c r="E250" i="15"/>
  <c r="E209" i="15"/>
  <c r="M209" i="15"/>
  <c r="K209" i="15"/>
  <c r="E197" i="15"/>
  <c r="M195" i="15"/>
  <c r="K195" i="15"/>
  <c r="M164" i="15"/>
  <c r="K164" i="15"/>
  <c r="K146" i="15"/>
  <c r="M146" i="15"/>
  <c r="E113" i="15"/>
  <c r="M109" i="15"/>
  <c r="K109" i="15"/>
  <c r="E105" i="15"/>
  <c r="M101" i="15"/>
  <c r="K101" i="15"/>
  <c r="E234" i="15"/>
  <c r="E224" i="15"/>
  <c r="K224" i="15"/>
  <c r="M224" i="15"/>
  <c r="E187" i="15"/>
  <c r="M177" i="15"/>
  <c r="K177" i="15"/>
  <c r="E169" i="15"/>
  <c r="K136" i="15"/>
  <c r="M136" i="15"/>
  <c r="E128" i="15"/>
  <c r="M128" i="15"/>
  <c r="K128" i="15"/>
  <c r="M122" i="15"/>
  <c r="K122" i="15"/>
  <c r="E230" i="15"/>
  <c r="M230" i="15"/>
  <c r="K230" i="15"/>
  <c r="M228" i="15"/>
  <c r="K228" i="15"/>
  <c r="M134" i="15"/>
  <c r="K134" i="15"/>
  <c r="E126" i="15"/>
  <c r="K126" i="15"/>
  <c r="M126" i="15"/>
  <c r="M259" i="15"/>
  <c r="K259" i="15"/>
  <c r="K255" i="15"/>
  <c r="M255" i="15"/>
  <c r="M253" i="15"/>
  <c r="K253" i="15"/>
  <c r="K247" i="15"/>
  <c r="M247" i="15"/>
  <c r="K241" i="15"/>
  <c r="M241" i="15"/>
  <c r="K212" i="15"/>
  <c r="M212" i="15"/>
  <c r="K198" i="15"/>
  <c r="M198" i="15"/>
  <c r="M196" i="15"/>
  <c r="K196" i="15"/>
  <c r="E157" i="15"/>
  <c r="M155" i="15"/>
  <c r="K155" i="15"/>
  <c r="K149" i="15"/>
  <c r="M149" i="15"/>
  <c r="E110" i="15"/>
  <c r="M110" i="15"/>
  <c r="K110" i="15"/>
  <c r="M104" i="15"/>
  <c r="K104" i="15"/>
  <c r="E98" i="15"/>
  <c r="M98" i="15"/>
  <c r="K98" i="15"/>
  <c r="M235" i="15"/>
  <c r="K235" i="15"/>
  <c r="K223" i="15"/>
  <c r="M223" i="15"/>
  <c r="K176" i="15"/>
  <c r="M176" i="15"/>
  <c r="M172" i="15"/>
  <c r="K172" i="15"/>
  <c r="M139" i="15"/>
  <c r="K139" i="15"/>
  <c r="M129" i="15"/>
  <c r="K129" i="15"/>
  <c r="K125" i="15"/>
  <c r="M125" i="15"/>
  <c r="M229" i="15"/>
  <c r="K229" i="15"/>
  <c r="M225" i="15"/>
  <c r="K225" i="15"/>
  <c r="K221" i="15"/>
  <c r="M221" i="15"/>
  <c r="E188" i="15"/>
  <c r="M184" i="15"/>
  <c r="K184" i="15"/>
  <c r="M170" i="15"/>
  <c r="K170" i="15"/>
  <c r="M137" i="15"/>
  <c r="K137" i="15"/>
  <c r="E127" i="15"/>
  <c r="K121" i="15"/>
  <c r="M121" i="15"/>
  <c r="G121" i="15" l="1"/>
  <c r="G129" i="15"/>
  <c r="G133" i="15"/>
  <c r="G175" i="15"/>
  <c r="G187" i="15"/>
  <c r="G194" i="15"/>
  <c r="G198" i="15"/>
  <c r="G202" i="15"/>
  <c r="G206" i="15"/>
  <c r="G210" i="15"/>
  <c r="G244" i="15"/>
  <c r="G161" i="15"/>
  <c r="G180" i="15"/>
  <c r="G222" i="15"/>
  <c r="G230" i="15"/>
  <c r="G135" i="15"/>
  <c r="G227" i="15"/>
  <c r="G242" i="15"/>
  <c r="G246" i="15"/>
  <c r="G147" i="15"/>
  <c r="G159" i="15"/>
  <c r="G170" i="15"/>
  <c r="G178" i="15"/>
  <c r="G224" i="15"/>
  <c r="G232" i="15"/>
  <c r="G173" i="15" l="1"/>
  <c r="G162" i="15"/>
  <c r="G218" i="15"/>
  <c r="G233" i="15"/>
  <c r="G125" i="15"/>
  <c r="G152" i="15"/>
  <c r="G148" i="15"/>
  <c r="G114" i="15"/>
  <c r="G110" i="15"/>
  <c r="G106" i="15"/>
  <c r="G228" i="15"/>
  <c r="G220" i="15"/>
  <c r="G136" i="15"/>
  <c r="G229" i="15"/>
  <c r="G157" i="15"/>
  <c r="G153" i="15"/>
  <c r="G174" i="15"/>
  <c r="G163" i="15"/>
  <c r="G211" i="15"/>
  <c r="G102" i="15"/>
  <c r="G247" i="15"/>
  <c r="G243" i="15"/>
  <c r="G236" i="15"/>
  <c r="G155" i="15"/>
  <c r="G207" i="15"/>
  <c r="G203" i="15"/>
  <c r="G199" i="15"/>
  <c r="G176" i="15"/>
  <c r="G172" i="15"/>
  <c r="G111" i="15"/>
  <c r="G103" i="15"/>
  <c r="G226" i="15"/>
  <c r="G134" i="15"/>
  <c r="G137" i="15"/>
  <c r="G183" i="15"/>
  <c r="G98" i="15"/>
  <c r="G177" i="15"/>
  <c r="G169" i="15"/>
  <c r="G158" i="15"/>
  <c r="G154" i="15"/>
  <c r="G245" i="15"/>
  <c r="G241" i="15"/>
  <c r="G234" i="15"/>
  <c r="G195" i="15"/>
  <c r="G188" i="15"/>
  <c r="G184" i="15"/>
  <c r="G113" i="15"/>
  <c r="G109" i="15"/>
  <c r="G105" i="15"/>
  <c r="G101" i="15"/>
  <c r="G97" i="15"/>
  <c r="G231" i="15"/>
  <c r="G223" i="15"/>
  <c r="G219" i="15"/>
  <c r="G185" i="15"/>
  <c r="G181" i="15"/>
  <c r="G150" i="15"/>
  <c r="G146" i="15"/>
  <c r="G139" i="15"/>
  <c r="G131" i="15"/>
  <c r="G127" i="15"/>
  <c r="G123" i="15"/>
  <c r="G116" i="15"/>
  <c r="G108" i="15"/>
  <c r="G100" i="15"/>
  <c r="G225" i="15"/>
  <c r="G221" i="15"/>
  <c r="G179" i="15"/>
  <c r="G171" i="15"/>
  <c r="G164" i="15"/>
  <c r="G160" i="15"/>
  <c r="G156" i="15"/>
  <c r="G235" i="15"/>
  <c r="G212" i="15"/>
  <c r="G208" i="15"/>
  <c r="G204" i="15"/>
  <c r="G200" i="15"/>
  <c r="G196" i="15"/>
  <c r="G115" i="15"/>
  <c r="G107" i="15"/>
  <c r="G99" i="15"/>
  <c r="G217" i="15"/>
  <c r="G209" i="15"/>
  <c r="G205" i="15"/>
  <c r="G201" i="15"/>
  <c r="G197" i="15"/>
  <c r="G193" i="15"/>
  <c r="G186" i="15"/>
  <c r="G182" i="15"/>
  <c r="G151" i="15"/>
  <c r="G140" i="15"/>
  <c r="G132" i="15"/>
  <c r="G128" i="15"/>
  <c r="G124" i="15"/>
  <c r="G112" i="15"/>
  <c r="G104" i="15"/>
  <c r="G149" i="15"/>
  <c r="G145" i="15"/>
  <c r="G138" i="15"/>
  <c r="G130" i="15"/>
  <c r="G126" i="15"/>
  <c r="G122" i="15"/>
  <c r="D59" i="15" l="1"/>
  <c r="G59" i="15" s="1"/>
  <c r="D73" i="15"/>
  <c r="G73" i="15" s="1"/>
  <c r="D86" i="15"/>
  <c r="G86" i="15" s="1"/>
  <c r="D77" i="15"/>
  <c r="G77" i="15" s="1"/>
  <c r="D33" i="15"/>
  <c r="G33" i="15" s="1"/>
  <c r="D85" i="15"/>
  <c r="G85" i="15" s="1"/>
  <c r="D88" i="15"/>
  <c r="G88" i="15" s="1"/>
  <c r="D46" i="15"/>
  <c r="G46" i="15" s="1"/>
  <c r="D56" i="15"/>
  <c r="G56" i="15" s="1"/>
  <c r="D36" i="15"/>
  <c r="G36" i="15" s="1"/>
  <c r="D39" i="15"/>
  <c r="G39" i="15" s="1"/>
  <c r="D80" i="15"/>
  <c r="G80" i="15" s="1"/>
  <c r="D45" i="15"/>
  <c r="G45" i="15" s="1"/>
  <c r="D82" i="15"/>
  <c r="G82" i="15" s="1"/>
  <c r="D75" i="15"/>
  <c r="G75" i="15" s="1"/>
  <c r="D72" i="15"/>
  <c r="G72" i="15" s="1"/>
  <c r="D37" i="15"/>
  <c r="G37" i="15" s="1"/>
  <c r="D78" i="15"/>
  <c r="G78" i="15" s="1"/>
  <c r="D168" i="15"/>
  <c r="G168" i="15"/>
  <c r="D55" i="15"/>
  <c r="G55" i="15" s="1"/>
  <c r="D47" i="15"/>
  <c r="G47" i="15" s="1"/>
  <c r="D96" i="15"/>
  <c r="G96" i="15" s="1"/>
  <c r="D61" i="15"/>
  <c r="G61" i="15" s="1"/>
  <c r="D240" i="15"/>
  <c r="G240" i="15" s="1"/>
  <c r="D52" i="15"/>
  <c r="G52" i="15" s="1"/>
  <c r="D48" i="15"/>
  <c r="G48" i="15" s="1"/>
  <c r="D216" i="15"/>
  <c r="G216" i="15" s="1"/>
  <c r="D30" i="15"/>
  <c r="G30" i="15" s="1"/>
  <c r="D57" i="15"/>
  <c r="G57" i="15" s="1"/>
  <c r="D67" i="15"/>
  <c r="G67" i="15" s="1"/>
  <c r="D66" i="15"/>
  <c r="G66" i="15" s="1"/>
  <c r="D65" i="15"/>
  <c r="G65" i="15" s="1"/>
  <c r="D41" i="15"/>
  <c r="G41" i="15" s="1"/>
  <c r="D58" i="15"/>
  <c r="G58" i="15" s="1"/>
  <c r="D62" i="15"/>
  <c r="G62" i="15" s="1"/>
  <c r="D53" i="15"/>
  <c r="G53" i="15" s="1"/>
  <c r="D144" i="15"/>
  <c r="G144" i="15" s="1"/>
  <c r="D28" i="15"/>
  <c r="G28" i="15" s="1"/>
  <c r="D79" i="15"/>
  <c r="G79" i="15" s="1"/>
  <c r="D51" i="15"/>
  <c r="G51" i="15" s="1"/>
  <c r="D192" i="15"/>
  <c r="G192" i="15" s="1"/>
  <c r="D40" i="15"/>
  <c r="G40" i="15" s="1"/>
  <c r="D70" i="15"/>
  <c r="G70" i="15" s="1"/>
  <c r="D34" i="15"/>
  <c r="G34" i="15" s="1"/>
  <c r="D50" i="15"/>
  <c r="D74" i="15"/>
  <c r="D29" i="15"/>
  <c r="D35" i="15"/>
  <c r="D69" i="15"/>
  <c r="D32" i="15"/>
  <c r="D83" i="15"/>
  <c r="D63" i="15"/>
  <c r="D43" i="15"/>
  <c r="G63" i="15" l="1"/>
  <c r="I63" i="15"/>
  <c r="C63" i="15"/>
  <c r="G69" i="15"/>
  <c r="I69" i="15"/>
  <c r="C69" i="15"/>
  <c r="D42" i="15"/>
  <c r="G32" i="15"/>
  <c r="I32" i="15"/>
  <c r="C32" i="15"/>
  <c r="D76" i="15"/>
  <c r="G76" i="15" s="1"/>
  <c r="G35" i="15"/>
  <c r="I35" i="15"/>
  <c r="C35" i="15"/>
  <c r="E35" i="15" s="1"/>
  <c r="D44" i="15"/>
  <c r="G44" i="15" s="1"/>
  <c r="G50" i="15"/>
  <c r="I50" i="15"/>
  <c r="C50" i="15"/>
  <c r="D84" i="15"/>
  <c r="G84" i="15" s="1"/>
  <c r="I34" i="15"/>
  <c r="C34" i="15"/>
  <c r="E34" i="15" s="1"/>
  <c r="C40" i="15"/>
  <c r="I40" i="15"/>
  <c r="C51" i="15"/>
  <c r="E51" i="15" s="1"/>
  <c r="I51" i="15"/>
  <c r="C28" i="15"/>
  <c r="E28" i="15" s="1"/>
  <c r="I28" i="15"/>
  <c r="C53" i="15"/>
  <c r="I53" i="15"/>
  <c r="C58" i="15"/>
  <c r="I58" i="15"/>
  <c r="I65" i="15"/>
  <c r="C65" i="15"/>
  <c r="I67" i="15"/>
  <c r="C67" i="15"/>
  <c r="E67" i="15" s="1"/>
  <c r="I30" i="15"/>
  <c r="C30" i="15"/>
  <c r="C48" i="15"/>
  <c r="E48" i="15" s="1"/>
  <c r="I48" i="15"/>
  <c r="C240" i="15"/>
  <c r="E240" i="15" s="1"/>
  <c r="I240" i="15"/>
  <c r="I96" i="15"/>
  <c r="C96" i="15"/>
  <c r="I55" i="15"/>
  <c r="C55" i="15"/>
  <c r="C78" i="15"/>
  <c r="E78" i="15" s="1"/>
  <c r="I78" i="15"/>
  <c r="C72" i="15"/>
  <c r="E72" i="15" s="1"/>
  <c r="I72" i="15"/>
  <c r="I82" i="15"/>
  <c r="C82" i="15"/>
  <c r="E82" i="15" s="1"/>
  <c r="I80" i="15"/>
  <c r="C80" i="15"/>
  <c r="I36" i="15"/>
  <c r="C36" i="15"/>
  <c r="I46" i="15"/>
  <c r="C46" i="15"/>
  <c r="I85" i="15"/>
  <c r="C85" i="15"/>
  <c r="C77" i="15"/>
  <c r="I77" i="15"/>
  <c r="I73" i="15"/>
  <c r="C73" i="15"/>
  <c r="E73" i="15" s="1"/>
  <c r="D38" i="15"/>
  <c r="G74" i="15"/>
  <c r="I74" i="15"/>
  <c r="C74" i="15"/>
  <c r="D87" i="15"/>
  <c r="G87" i="15" s="1"/>
  <c r="D120" i="15"/>
  <c r="G120" i="15" s="1"/>
  <c r="D81" i="15"/>
  <c r="G81" i="15" s="1"/>
  <c r="D31" i="15"/>
  <c r="G31" i="15" s="1"/>
  <c r="D64" i="15"/>
  <c r="G64" i="15" s="1"/>
  <c r="D54" i="15"/>
  <c r="G43" i="15"/>
  <c r="I43" i="15"/>
  <c r="C43" i="15"/>
  <c r="D60" i="15"/>
  <c r="G60" i="15" s="1"/>
  <c r="G83" i="15"/>
  <c r="C83" i="15"/>
  <c r="E83" i="15" s="1"/>
  <c r="I83" i="15"/>
  <c r="D68" i="15"/>
  <c r="G68" i="15" s="1"/>
  <c r="G29" i="15"/>
  <c r="I29" i="15"/>
  <c r="C29" i="15"/>
  <c r="I70" i="15"/>
  <c r="C70" i="15"/>
  <c r="E70" i="15" s="1"/>
  <c r="I192" i="15"/>
  <c r="C192" i="15"/>
  <c r="E192" i="15" s="1"/>
  <c r="C79" i="15"/>
  <c r="I79" i="15"/>
  <c r="I144" i="15"/>
  <c r="C144" i="15"/>
  <c r="I62" i="15"/>
  <c r="C62" i="15"/>
  <c r="E62" i="15" s="1"/>
  <c r="C41" i="15"/>
  <c r="E41" i="15" s="1"/>
  <c r="I41" i="15"/>
  <c r="I66" i="15"/>
  <c r="C66" i="15"/>
  <c r="E66" i="15" s="1"/>
  <c r="C57" i="15"/>
  <c r="I57" i="15"/>
  <c r="C216" i="15"/>
  <c r="E216" i="15" s="1"/>
  <c r="I216" i="15"/>
  <c r="I52" i="15"/>
  <c r="C52" i="15"/>
  <c r="E52" i="15" s="1"/>
  <c r="I61" i="15"/>
  <c r="C61" i="15"/>
  <c r="E61" i="15" s="1"/>
  <c r="I47" i="15"/>
  <c r="C47" i="15"/>
  <c r="C168" i="15"/>
  <c r="E168" i="15" s="1"/>
  <c r="I168" i="15"/>
  <c r="I37" i="15"/>
  <c r="C37" i="15"/>
  <c r="E37" i="15" s="1"/>
  <c r="I75" i="15"/>
  <c r="C75" i="15"/>
  <c r="E75" i="15" s="1"/>
  <c r="I45" i="15"/>
  <c r="C45" i="15"/>
  <c r="I39" i="15"/>
  <c r="C39" i="15"/>
  <c r="E39" i="15" s="1"/>
  <c r="C56" i="15"/>
  <c r="I56" i="15"/>
  <c r="I88" i="15"/>
  <c r="C88" i="15"/>
  <c r="I33" i="15"/>
  <c r="C33" i="15"/>
  <c r="E33" i="15" s="1"/>
  <c r="C86" i="15"/>
  <c r="E86" i="15" s="1"/>
  <c r="I86" i="15"/>
  <c r="I59" i="15"/>
  <c r="C59" i="15"/>
  <c r="E59" i="15" s="1"/>
  <c r="K79" i="15" l="1"/>
  <c r="M79" i="15"/>
  <c r="C54" i="15"/>
  <c r="I54" i="15"/>
  <c r="M74" i="15"/>
  <c r="K74" i="15"/>
  <c r="C38" i="15"/>
  <c r="E38" i="15" s="1"/>
  <c r="I38" i="15"/>
  <c r="K55" i="15"/>
  <c r="M55" i="15"/>
  <c r="K30" i="15"/>
  <c r="M30" i="15"/>
  <c r="M53" i="15"/>
  <c r="K53" i="15"/>
  <c r="K50" i="15"/>
  <c r="M50" i="15"/>
  <c r="K63" i="15"/>
  <c r="M63" i="15"/>
  <c r="K33" i="15"/>
  <c r="M33" i="15"/>
  <c r="M39" i="15"/>
  <c r="K39" i="15"/>
  <c r="M168" i="15"/>
  <c r="K168" i="15"/>
  <c r="K57" i="15"/>
  <c r="M57" i="15"/>
  <c r="M62" i="15"/>
  <c r="K62" i="15"/>
  <c r="K70" i="15"/>
  <c r="M70" i="15"/>
  <c r="C60" i="15"/>
  <c r="E60" i="15" s="1"/>
  <c r="I60" i="15"/>
  <c r="M77" i="15"/>
  <c r="K77" i="15"/>
  <c r="E36" i="15"/>
  <c r="K36" i="15"/>
  <c r="M36" i="15"/>
  <c r="E65" i="15"/>
  <c r="K65" i="15"/>
  <c r="M65" i="15"/>
  <c r="K58" i="15"/>
  <c r="M58" i="15"/>
  <c r="M40" i="15"/>
  <c r="K40" i="15"/>
  <c r="E69" i="15"/>
  <c r="K69" i="15"/>
  <c r="M69" i="15"/>
  <c r="M45" i="15"/>
  <c r="K45" i="15"/>
  <c r="M47" i="15"/>
  <c r="K47" i="15"/>
  <c r="K144" i="15"/>
  <c r="M144" i="15"/>
  <c r="M29" i="15"/>
  <c r="K29" i="15"/>
  <c r="K43" i="15"/>
  <c r="M43" i="15"/>
  <c r="K80" i="15"/>
  <c r="M80" i="15"/>
  <c r="K32" i="15"/>
  <c r="M32" i="15"/>
  <c r="K37" i="15"/>
  <c r="M37" i="15"/>
  <c r="M52" i="15"/>
  <c r="K52" i="15"/>
  <c r="K216" i="15"/>
  <c r="M216" i="15"/>
  <c r="E79" i="15"/>
  <c r="M192" i="15"/>
  <c r="K192" i="15"/>
  <c r="I64" i="15"/>
  <c r="C64" i="15"/>
  <c r="E64" i="15" s="1"/>
  <c r="I81" i="15"/>
  <c r="C81" i="15"/>
  <c r="E81" i="15" s="1"/>
  <c r="C87" i="15"/>
  <c r="E87" i="15" s="1"/>
  <c r="I87" i="15"/>
  <c r="K73" i="15"/>
  <c r="M73" i="15"/>
  <c r="E77" i="15"/>
  <c r="M46" i="15"/>
  <c r="K46" i="15"/>
  <c r="K78" i="15"/>
  <c r="M78" i="15"/>
  <c r="M96" i="15"/>
  <c r="K96" i="15"/>
  <c r="M48" i="15"/>
  <c r="K48" i="15"/>
  <c r="E53" i="15"/>
  <c r="K51" i="15"/>
  <c r="M51" i="15"/>
  <c r="I84" i="15"/>
  <c r="C84" i="15"/>
  <c r="E84" i="15" s="1"/>
  <c r="K35" i="15"/>
  <c r="M35" i="15"/>
  <c r="I76" i="15"/>
  <c r="C76" i="15"/>
  <c r="E76" i="15" s="1"/>
  <c r="E63" i="15"/>
  <c r="K88" i="15"/>
  <c r="M88" i="15"/>
  <c r="K85" i="15"/>
  <c r="M85" i="15"/>
  <c r="C42" i="15"/>
  <c r="E42" i="15" s="1"/>
  <c r="I42" i="15"/>
  <c r="M59" i="15"/>
  <c r="K59" i="15"/>
  <c r="M86" i="15"/>
  <c r="K86" i="15"/>
  <c r="E88" i="15"/>
  <c r="E56" i="15"/>
  <c r="M56" i="15"/>
  <c r="K56" i="15"/>
  <c r="E45" i="15"/>
  <c r="K75" i="15"/>
  <c r="M75" i="15"/>
  <c r="E47" i="15"/>
  <c r="M61" i="15"/>
  <c r="K61" i="15"/>
  <c r="E57" i="15"/>
  <c r="K66" i="15"/>
  <c r="M66" i="15"/>
  <c r="K41" i="15"/>
  <c r="M41" i="15"/>
  <c r="E144" i="15"/>
  <c r="E29" i="15"/>
  <c r="I68" i="15"/>
  <c r="C68" i="15"/>
  <c r="E68" i="15" s="1"/>
  <c r="M83" i="15"/>
  <c r="K83" i="15"/>
  <c r="E43" i="15"/>
  <c r="G54" i="15"/>
  <c r="I31" i="15"/>
  <c r="C31" i="15"/>
  <c r="E31" i="15" s="1"/>
  <c r="C120" i="15"/>
  <c r="E120" i="15" s="1"/>
  <c r="I120" i="15"/>
  <c r="E74" i="15"/>
  <c r="G38" i="15"/>
  <c r="E85" i="15"/>
  <c r="E46" i="15"/>
  <c r="E80" i="15"/>
  <c r="M82" i="15"/>
  <c r="K82" i="15"/>
  <c r="M72" i="15"/>
  <c r="K72" i="15"/>
  <c r="E55" i="15"/>
  <c r="E96" i="15"/>
  <c r="K240" i="15"/>
  <c r="M240" i="15"/>
  <c r="E30" i="15"/>
  <c r="K67" i="15"/>
  <c r="M67" i="15"/>
  <c r="E58" i="15"/>
  <c r="K28" i="15"/>
  <c r="M28" i="15"/>
  <c r="E40" i="15"/>
  <c r="M34" i="15"/>
  <c r="K34" i="15"/>
  <c r="E50" i="15"/>
  <c r="C44" i="15"/>
  <c r="E44" i="15" s="1"/>
  <c r="I44" i="15"/>
  <c r="E32" i="15"/>
  <c r="G42" i="15"/>
  <c r="K68" i="15" l="1"/>
  <c r="M68" i="15"/>
  <c r="M76" i="15"/>
  <c r="K76" i="15"/>
  <c r="K64" i="15"/>
  <c r="M64" i="15"/>
  <c r="M54" i="15"/>
  <c r="K54" i="15"/>
  <c r="M44" i="15"/>
  <c r="K44" i="15"/>
  <c r="K31" i="15"/>
  <c r="M31" i="15"/>
  <c r="K42" i="15"/>
  <c r="M42" i="15"/>
  <c r="M84" i="15"/>
  <c r="K84" i="15"/>
  <c r="M81" i="15"/>
  <c r="K81" i="15"/>
  <c r="K120" i="15"/>
  <c r="M120" i="15"/>
  <c r="K87" i="15"/>
  <c r="M87" i="15"/>
  <c r="M38" i="15"/>
  <c r="K38" i="15"/>
  <c r="K60" i="15"/>
  <c r="M60" i="15"/>
  <c r="E54" i="15"/>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4">
    <s v="ThisWorkbookDataModel"/>
    <s v="[CLAIMS_Data].[ENTITY].&amp;[Allianz]"/>
    <s v="[CLAIMS_Data].[ENTITY].&amp;[AMP]"/>
    <s v="[CLAIMS_Data].[ENTITY].&amp;[Clearview]"/>
    <s v="[CLAIMS_Data].[ENTITY].&amp;[CMLA]"/>
    <s v="[CLAIMS_Data].[ENTITY].&amp;[Hallmark]"/>
    <s v="[CLAIMS_Data].[ENTITY].&amp;[Hannover Re]"/>
    <s v="[CLAIMS_Data].[ENTITY].&amp;[HCF]"/>
    <s v="[CLAIMS_Data].[ENTITY].&amp;[MetLife]"/>
    <s v="[CLAIMS_Data].[ENTITY].&amp;[MLC]"/>
    <s v="[CLAIMS_Data].[ENTITY].&amp;[NobleOak]"/>
    <s v="[CLAIMS_Data].[ENTITY].&amp;[OnePath]"/>
    <s v="[CLAIMS_Data].[ENTITY].&amp;[QBE]"/>
    <s v="[CLAIMS_Data].[ENTITY].&amp;[Qinsure]"/>
    <s v="[CLAIMS_Data].[ENTITY].&amp;[St Andrews]"/>
    <s v="[CLAIMS_Data].[ENTITY].&amp;[St George]"/>
    <s v="[CLAIMS_Data].[ENTITY].&amp;[Suncorp]"/>
    <s v="[CLAIMS_Data].[ENTITY].&amp;[Swiss Re]"/>
    <s v="[CLAIMS_Data].[ENTITY].&amp;[TAL Life]"/>
    <s v="[CLAIMS_Data].[ENTITY].&amp;[Westpac]"/>
    <s v="[CLAIMS_Data].[ENTITY].&amp;[Zurich]"/>
    <s v="{([STATS_Data].[ADVICETYPE].&amp;[Advised],[STATS_Data].[GROUP].&amp;[LIVES INSURED]),([STATS_Data].[ADVICETYPE].&amp;[Advised],[STATS_Data].[GROUP].&amp;[ANNUAL PREMIUM]),([STATS_Data].[ADVICETYPE].&amp;[Advised],[STATS_Data].[GROUP].&amp;[SUM INSURED])}"/>
    <s v="{([STATS_Data].[ADVICETYPE].&amp;[Non-Advised],[STATS_Data].[GROUP].&amp;[LIVES INSURED]),([STATS_Data].[ADVICETYPE].&amp;[Non-Advised],[STATS_Data].[GROUP].&amp;[ANNUAL PREMIUM]),([STATS_Data].[ADVICETYPE].&amp;[Non-Advised],[STATS_Data].[GROUP].&amp;[SUM INSURED])}"/>
    <s v="{([STATS_Data].[ADVICETYPE].&amp;[N/A],[STATS_Data].[GROUP].&amp;[LIVES INSURED]),([STATS_Data].[ADVICETYPE].&amp;[N/A],[STATS_Data].[GROUP].&amp;[ANNUAL PREMIUM]),([STATS_Data].[ADVICETYPE].&amp;[N/A],[STATS_Data].[GROUP].&amp;[SUM INSURED])}"/>
    <s v="[STATS_Data].[Attribute].&amp;[TPD]"/>
    <s v="[STATS_Data].[Attribute].&amp;[TMA]"/>
    <s v="[STATS_Data].[Attribute].&amp;[CCI]"/>
    <s v="[STATS_Data].[Attribute].&amp;[FUN]"/>
    <s v="[Measures].[Unpivot_Withdrawals]"/>
    <s v="[CLAIMSDURN_Data].[ITEM].&amp;[0-2 weeks]"/>
    <s v="[CLAIMSDURN_Data].[ITEM].&amp;[&gt; 2 weeks to 2 months]"/>
    <s v="[CLAIMSDURN_Data].[ITEM].&amp;[&gt; 2 months to 6 months]"/>
    <s v="[CLAIMSDURN_Data].[ITEM].&amp;[&gt; 6 months to 12 months]"/>
    <s v="[Measures].[Avg_Claim_Duration]"/>
  </metadataStrings>
  <mdxMetadata count="33">
    <mdx n="0" f="m">
      <t c="1">
        <n x="1"/>
      </t>
    </mdx>
    <mdx n="0" f="m">
      <t c="1">
        <n x="2"/>
      </t>
    </mdx>
    <mdx n="0" f="m">
      <t c="1">
        <n x="3"/>
      </t>
    </mdx>
    <mdx n="0" f="m">
      <t c="1">
        <n x="4"/>
      </t>
    </mdx>
    <mdx n="0" f="m">
      <t c="1">
        <n x="5"/>
      </t>
    </mdx>
    <mdx n="0" f="m">
      <t c="1">
        <n x="6"/>
      </t>
    </mdx>
    <mdx n="0" f="m">
      <t c="1">
        <n x="7"/>
      </t>
    </mdx>
    <mdx n="0" f="m">
      <t c="1">
        <n x="8"/>
      </t>
    </mdx>
    <mdx n="0" f="m">
      <t c="1">
        <n x="9"/>
      </t>
    </mdx>
    <mdx n="0" f="m">
      <t c="1">
        <n x="10"/>
      </t>
    </mdx>
    <mdx n="0" f="m">
      <t c="1">
        <n x="11"/>
      </t>
    </mdx>
    <mdx n="0" f="m">
      <t c="1">
        <n x="12"/>
      </t>
    </mdx>
    <mdx n="0" f="m">
      <t c="1">
        <n x="13"/>
      </t>
    </mdx>
    <mdx n="0" f="m">
      <t c="1">
        <n x="14"/>
      </t>
    </mdx>
    <mdx n="0" f="m">
      <t c="1">
        <n x="15"/>
      </t>
    </mdx>
    <mdx n="0" f="m">
      <t c="1">
        <n x="16"/>
      </t>
    </mdx>
    <mdx n="0" f="m">
      <t c="1">
        <n x="17"/>
      </t>
    </mdx>
    <mdx n="0" f="m">
      <t c="1">
        <n x="18"/>
      </t>
    </mdx>
    <mdx n="0" f="m">
      <t c="1">
        <n x="19"/>
      </t>
    </mdx>
    <mdx n="0" f="m">
      <t c="1">
        <n x="20"/>
      </t>
    </mdx>
    <mdx n="0" f="s">
      <ms ns="21" c="0"/>
    </mdx>
    <mdx n="0" f="s">
      <ms ns="22" c="0"/>
    </mdx>
    <mdx n="0" f="s">
      <ms ns="23" c="0"/>
    </mdx>
    <mdx n="0" f="m">
      <t c="1">
        <n x="24"/>
      </t>
    </mdx>
    <mdx n="0" f="m">
      <t c="1">
        <n x="25"/>
      </t>
    </mdx>
    <mdx n="0" f="m">
      <t c="1">
        <n x="26"/>
      </t>
    </mdx>
    <mdx n="0" f="m">
      <t c="1">
        <n x="27"/>
      </t>
    </mdx>
    <mdx n="0" f="m">
      <t c="1">
        <n x="28"/>
      </t>
    </mdx>
    <mdx n="0" f="m">
      <t c="1">
        <n x="29"/>
      </t>
    </mdx>
    <mdx n="0" f="m">
      <t c="1">
        <n x="30"/>
      </t>
    </mdx>
    <mdx n="0" f="m">
      <t c="1">
        <n x="31"/>
      </t>
    </mdx>
    <mdx n="0" f="m">
      <t c="1">
        <n x="32"/>
      </t>
    </mdx>
    <mdx n="0" f="m">
      <t c="1">
        <n x="33"/>
      </t>
    </mdx>
  </mdxMetadata>
  <valueMetadata count="33">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valueMetadata>
</metadata>
</file>

<file path=xl/sharedStrings.xml><?xml version="1.0" encoding="utf-8"?>
<sst xmlns="http://schemas.openxmlformats.org/spreadsheetml/2006/main" count="21649" uniqueCount="330">
  <si>
    <t>All business</t>
  </si>
  <si>
    <t>AIA</t>
  </si>
  <si>
    <t>Allianz</t>
  </si>
  <si>
    <t>AMP</t>
  </si>
  <si>
    <t>Clearview</t>
  </si>
  <si>
    <t>CMLA</t>
  </si>
  <si>
    <t>Hallmark</t>
  </si>
  <si>
    <t>Hannover Re</t>
  </si>
  <si>
    <t>HCF</t>
  </si>
  <si>
    <t>MetLife</t>
  </si>
  <si>
    <t>MLC</t>
  </si>
  <si>
    <t>NobleOak</t>
  </si>
  <si>
    <t>OnePath</t>
  </si>
  <si>
    <t>QBE</t>
  </si>
  <si>
    <t>Qinsure</t>
  </si>
  <si>
    <t>St Andrews</t>
  </si>
  <si>
    <t>St George</t>
  </si>
  <si>
    <t>Suncorp</t>
  </si>
  <si>
    <t>Swiss Re</t>
  </si>
  <si>
    <t>TAL Life</t>
  </si>
  <si>
    <t>Westpac</t>
  </si>
  <si>
    <t>Zurich</t>
  </si>
  <si>
    <t>Individual Advised</t>
  </si>
  <si>
    <t>Lapse rate</t>
  </si>
  <si>
    <t>Market Share</t>
  </si>
  <si>
    <t>New business</t>
  </si>
  <si>
    <t>Industry Aggregate</t>
  </si>
  <si>
    <t>Policy statistics</t>
  </si>
  <si>
    <t>Individual Non-Advised</t>
  </si>
  <si>
    <t>Group</t>
  </si>
  <si>
    <t>Death</t>
  </si>
  <si>
    <t>TPD</t>
  </si>
  <si>
    <t>Trauma</t>
  </si>
  <si>
    <t>DII</t>
  </si>
  <si>
    <t>CCI</t>
  </si>
  <si>
    <t>Funeral</t>
  </si>
  <si>
    <t>Accident</t>
  </si>
  <si>
    <t>All</t>
  </si>
  <si>
    <t>Average Claim SI</t>
  </si>
  <si>
    <t>Average Claim Paid</t>
  </si>
  <si>
    <t>Claims Withdrawn</t>
  </si>
  <si>
    <t>% of finalised</t>
  </si>
  <si>
    <t>Pending Claims</t>
  </si>
  <si>
    <t>% of received</t>
  </si>
  <si>
    <t>Number of claims</t>
  </si>
  <si>
    <t>Disputes Lodged</t>
  </si>
  <si>
    <t>Number of disputes</t>
  </si>
  <si>
    <t>Disputes Resolved</t>
  </si>
  <si>
    <t>% of lodged</t>
  </si>
  <si>
    <t>Disputes Withdrawn</t>
  </si>
  <si>
    <t>Pending Disputes</t>
  </si>
  <si>
    <t>Original decision maintained</t>
  </si>
  <si>
    <t>% of resolved</t>
  </si>
  <si>
    <t>Original decision reversed</t>
  </si>
  <si>
    <t>Internal</t>
  </si>
  <si>
    <t>External</t>
  </si>
  <si>
    <t>Litigated</t>
  </si>
  <si>
    <t>Lives insured</t>
  </si>
  <si>
    <t>Annual premium</t>
  </si>
  <si>
    <t xml:space="preserve"> ($million)</t>
  </si>
  <si>
    <t>of annual premium</t>
  </si>
  <si>
    <t>Sum insured</t>
  </si>
  <si>
    <t>Average Sum insured</t>
  </si>
  <si>
    <t>0-2 weeks</t>
  </si>
  <si>
    <t>&gt; 2 weeks to 2 months</t>
  </si>
  <si>
    <t>&gt; 2 months to 6 months</t>
  </si>
  <si>
    <t>&gt; 6 months to 12 months</t>
  </si>
  <si>
    <t>&gt; 12 months</t>
  </si>
  <si>
    <t>Est. Average Duration (months)</t>
  </si>
  <si>
    <t>0 - 45 days</t>
  </si>
  <si>
    <t>&gt; 45 days to 90 days</t>
  </si>
  <si>
    <t>&gt; 90 days to 6 months</t>
  </si>
  <si>
    <t>As at 31/12/2018</t>
  </si>
  <si>
    <t>6 months to 31/12/2018</t>
  </si>
  <si>
    <t>Total Claims Received</t>
  </si>
  <si>
    <t>Finalised Claims</t>
  </si>
  <si>
    <t>Finalised Claims - Admitted</t>
  </si>
  <si>
    <t>Finalised Claims - Declined</t>
  </si>
  <si>
    <t>Claims ratio</t>
  </si>
  <si>
    <t>Claims frequency</t>
  </si>
  <si>
    <t xml:space="preserve"> ('thousand)</t>
  </si>
  <si>
    <t>Cover Type</t>
  </si>
  <si>
    <t>Individual Non-advised</t>
  </si>
  <si>
    <t>Death - Death</t>
  </si>
  <si>
    <t>Death - Terminal Illness</t>
  </si>
  <si>
    <t>DII - Personal</t>
  </si>
  <si>
    <t>DII - Business Expense</t>
  </si>
  <si>
    <t>Claims_count</t>
  </si>
  <si>
    <t>TPD - Own</t>
  </si>
  <si>
    <t>TPD - Other</t>
  </si>
  <si>
    <t>TPD - Any</t>
  </si>
  <si>
    <t>Claims_amount</t>
  </si>
  <si>
    <t>Disputes_count</t>
  </si>
  <si>
    <t>Disputes_Amount</t>
  </si>
  <si>
    <t>Claims_Count_Dur</t>
  </si>
  <si>
    <t>Count</t>
  </si>
  <si>
    <t>%</t>
  </si>
  <si>
    <t>Claims_Amount_Dur</t>
  </si>
  <si>
    <t>Sum Insured</t>
  </si>
  <si>
    <t>Disputes_Count_Dur</t>
  </si>
  <si>
    <t>Disputes_Amount_Dur</t>
  </si>
  <si>
    <t>Total</t>
  </si>
  <si>
    <t>Total Sum Insured</t>
  </si>
  <si>
    <t>Total Amount Paid</t>
  </si>
  <si>
    <t>Total SI/Amount Paid</t>
  </si>
  <si>
    <t>Other dispute outcomes</t>
  </si>
  <si>
    <t>Dispute Sum Insured</t>
  </si>
  <si>
    <t>Claims_Amount</t>
  </si>
  <si>
    <t>Claims_Duration_Amount</t>
  </si>
  <si>
    <t>Disputes_Duration_Amount</t>
  </si>
  <si>
    <t>Total SI or Amount Paid</t>
  </si>
  <si>
    <t>Average SI</t>
  </si>
  <si>
    <t>Average Dispute SI</t>
  </si>
  <si>
    <t>Average Dispute Paid</t>
  </si>
  <si>
    <t>Total Disputes Resolved</t>
  </si>
  <si>
    <t>Total Finalised Claims</t>
  </si>
  <si>
    <t>Withdrawn by the claimant</t>
  </si>
  <si>
    <t>Contractual definition not met (including eligibility criteria)</t>
  </si>
  <si>
    <t>Exclusion clause</t>
  </si>
  <si>
    <t>Fraudulent claim (including fraudulent non-disclosure or misrepresentation)</t>
  </si>
  <si>
    <t>Other reasons for being declined</t>
  </si>
  <si>
    <t>Claims Withdrawn Reasons</t>
  </si>
  <si>
    <t>Claims Declined Reasons</t>
  </si>
  <si>
    <t>Disputes Withdrawn:</t>
  </si>
  <si>
    <t>Other reasons for withdrawal</t>
  </si>
  <si>
    <t>Additional information received</t>
  </si>
  <si>
    <t>Other reasons for reversal/amendment</t>
  </si>
  <si>
    <t>Original outcome incorrect</t>
  </si>
  <si>
    <t>Withdrawn by EDR, court or tribunal</t>
  </si>
  <si>
    <t>Claims Frequency</t>
  </si>
  <si>
    <t>Statistics</t>
  </si>
  <si>
    <t>Copyright</t>
  </si>
  <si>
    <t>This work is licensed under the Creative Commons Attribution 3.0 Australia Licence (CCBY 3.0).</t>
  </si>
  <si>
    <t xml:space="preserve">                      This licence allows you to copy, distribute and adapt this work, provided you attribute the work and do not suggest that APRA endorses you or your work. To view a full copy of the terms of this licence, visit:</t>
  </si>
  <si>
    <t>https://creativecommons.org/licenses/by/3.0/au/</t>
  </si>
  <si>
    <t>Disclaimer</t>
  </si>
  <si>
    <t>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</si>
  <si>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Forthcoming issues</t>
  </si>
  <si>
    <t>This publication will be released according to the timetable published on the APRA website.</t>
  </si>
  <si>
    <t>Revisions</t>
  </si>
  <si>
    <t>This publication will include revisions to previously published statistics if better source data becomes available or if compilation errors are uncovered.</t>
  </si>
  <si>
    <t>APRA regularly analyses past revisions to identify potential improvements to the source data and statistical compilation techniques, in order to minimise the frequency and scale of any future revisions.</t>
  </si>
  <si>
    <t>Notation</t>
  </si>
  <si>
    <t>Rounding</t>
  </si>
  <si>
    <t>Details on tables may not add up to totals due to rounding of figures.</t>
  </si>
  <si>
    <t>Glossary and explanatory notes</t>
  </si>
  <si>
    <t xml:space="preserve">A set of explanatory notes and glossary are provided on the APRA website to assist the reader in understanding the source and definitions of the data. </t>
  </si>
  <si>
    <t>Enquiries</t>
  </si>
  <si>
    <t>For more information about the statistics in this publication:</t>
  </si>
  <si>
    <t>DataAnalytics@apra.gov.au</t>
  </si>
  <si>
    <t>Australian Prudential Regulation Authority</t>
  </si>
  <si>
    <t>GPO Box 9836</t>
  </si>
  <si>
    <t>Sydney  NSW  2001</t>
  </si>
  <si>
    <t>Contents</t>
  </si>
  <si>
    <t>Table 1a</t>
  </si>
  <si>
    <t>Table 1b</t>
  </si>
  <si>
    <t>Table 1c</t>
  </si>
  <si>
    <t>Table 2a</t>
  </si>
  <si>
    <t>Table 2b</t>
  </si>
  <si>
    <t>Table 2c</t>
  </si>
  <si>
    <t>Table 2d</t>
  </si>
  <si>
    <t>Table 2e</t>
  </si>
  <si>
    <t>Table 3a</t>
  </si>
  <si>
    <t>Table 3b</t>
  </si>
  <si>
    <t>Table 3c</t>
  </si>
  <si>
    <t>Policy statistics - Individual Advised</t>
  </si>
  <si>
    <t xml:space="preserve"> ($ thousand)</t>
  </si>
  <si>
    <t>by annual premium</t>
  </si>
  <si>
    <t xml:space="preserve"> ($ million)</t>
  </si>
  <si>
    <t>Market share</t>
  </si>
  <si>
    <t>Policy statistics - Individual Non-Advised</t>
  </si>
  <si>
    <t>Claims - Individual Advised</t>
  </si>
  <si>
    <t>Claims - Individual Non-Advised</t>
  </si>
  <si>
    <t>Claims Ratio</t>
  </si>
  <si>
    <t>Claims Duration - Individual Advised</t>
  </si>
  <si>
    <t>Claims Duration - Individual Non-Advised</t>
  </si>
  <si>
    <t>Disputes - Individual Advised</t>
  </si>
  <si>
    <t>Disputes Duration - Individual Advised</t>
  </si>
  <si>
    <t>Est. average duration (months)</t>
  </si>
  <si>
    <t>Withdrawn Claims</t>
  </si>
  <si>
    <t>Undetermined Claims</t>
  </si>
  <si>
    <t>Disputes Undetermined</t>
  </si>
  <si>
    <t>Policy_Ind Advised</t>
  </si>
  <si>
    <t>Policy_Ind Non-Advised</t>
  </si>
  <si>
    <t>Claims_Ind Non-Advised</t>
  </si>
  <si>
    <t>Claims_Ind Advised</t>
  </si>
  <si>
    <t>Claims Duration_Ind Advised</t>
  </si>
  <si>
    <t>Claims Duration_Ind Non-Advised</t>
  </si>
  <si>
    <t>Claims Data</t>
  </si>
  <si>
    <t>Dispute Data</t>
  </si>
  <si>
    <t>Disputes_Ind Non-Advised</t>
  </si>
  <si>
    <t>Disputes_Ind Advised</t>
  </si>
  <si>
    <t>Disputes Duration_Ind Advised</t>
  </si>
  <si>
    <t>Disputes Duration_Ind Non-Advised</t>
  </si>
  <si>
    <t>Reasons</t>
  </si>
  <si>
    <t>Disputes - Individual Non-Advised</t>
  </si>
  <si>
    <t>Disputes Duration - Individual Non-Advised</t>
  </si>
  <si>
    <t>n/a</t>
  </si>
  <si>
    <t>Dispute Reasons</t>
  </si>
  <si>
    <t>Table 3d</t>
  </si>
  <si>
    <t>Table 3e</t>
  </si>
  <si>
    <t>Table 3f</t>
  </si>
  <si>
    <t>Table 4a</t>
  </si>
  <si>
    <t>Table 4b</t>
  </si>
  <si>
    <t>Table 4c</t>
  </si>
  <si>
    <t>ClearView</t>
  </si>
  <si>
    <t>*</t>
  </si>
  <si>
    <t>Table 2f</t>
  </si>
  <si>
    <t>Original decision reversed:</t>
  </si>
  <si>
    <t xml:space="preserve"> (thousands)</t>
  </si>
  <si>
    <t>AIAA</t>
  </si>
  <si>
    <t>TAL</t>
  </si>
  <si>
    <t>&gt; 90 days</t>
  </si>
  <si>
    <t>Sum insured^</t>
  </si>
  <si>
    <t>^ Sum insured for DII is expressed as a monthly benefit.</t>
  </si>
  <si>
    <t>Average SI^</t>
  </si>
  <si>
    <t>DII^</t>
  </si>
  <si>
    <t>Average     Amount Paid</t>
  </si>
  <si>
    <t>Average     Amount Paid^</t>
  </si>
  <si>
    <t>Table 2g</t>
  </si>
  <si>
    <t>Claims Decline Reasons</t>
  </si>
  <si>
    <t>Policy statistics - Group Super</t>
  </si>
  <si>
    <t>Policy statistics - Group Ordinary</t>
  </si>
  <si>
    <t>Claims - Group Super</t>
  </si>
  <si>
    <t>Claims - Group Ordinary</t>
  </si>
  <si>
    <t>Claims Duration_Group Super</t>
  </si>
  <si>
    <t>Claims Duration_Group Ordinary</t>
  </si>
  <si>
    <t>Disputes - Group Super</t>
  </si>
  <si>
    <t>Disputes - Group Ordinary</t>
  </si>
  <si>
    <t>Disputes Duration - Group Super</t>
  </si>
  <si>
    <t>Group Super</t>
  </si>
  <si>
    <t>Group Ordinary</t>
  </si>
  <si>
    <t>Disputes Duration - Group Ordinary</t>
  </si>
  <si>
    <t>Policy_Group Ordinary</t>
  </si>
  <si>
    <t>Policy_Group Super</t>
  </si>
  <si>
    <t>Table 1d</t>
  </si>
  <si>
    <t>Claims_Group Ordinary</t>
  </si>
  <si>
    <t>Claims_Group Super</t>
  </si>
  <si>
    <t>Table 2h</t>
  </si>
  <si>
    <t>Table 2i</t>
  </si>
  <si>
    <t>Disputes_Group Super</t>
  </si>
  <si>
    <t>Disputes_Group Ordinary</t>
  </si>
  <si>
    <t>Disputes Duration_Group Super</t>
  </si>
  <si>
    <t>Disputes Duration_Group Ordinary</t>
  </si>
  <si>
    <t>Table 3g</t>
  </si>
  <si>
    <t>Table 3h</t>
  </si>
  <si>
    <t>Number of disputes per 100,000 lives insured</t>
  </si>
  <si>
    <t>Dispute lodgement ratio</t>
  </si>
  <si>
    <t>Withdrawn by the insurer due to claimant inactivity</t>
  </si>
  <si>
    <t>Unintentional non-disclosure or misrepresentation</t>
  </si>
  <si>
    <t>Disputes Reasons</t>
  </si>
  <si>
    <t>Claims Paid Ratio</t>
  </si>
  <si>
    <t>^ Claims paid ratio for DII is estimated using a 24 month payment period.</t>
  </si>
  <si>
    <t>List of life insurers</t>
  </si>
  <si>
    <t>Allianz Australia Life Insurance Limited</t>
  </si>
  <si>
    <t>ClearView Life Assurance Limited</t>
  </si>
  <si>
    <t>H C F Life Insurance Company Pty Ltd</t>
  </si>
  <si>
    <t>Hannover Life Re of Australasia Ltd</t>
  </si>
  <si>
    <t>MetLife Insurance Limited</t>
  </si>
  <si>
    <t>QInsure Limited</t>
  </si>
  <si>
    <t>The following entities have submitted data for this statistical publication:</t>
  </si>
  <si>
    <t>Life insurer or Friendly Society</t>
  </si>
  <si>
    <t>Short name</t>
  </si>
  <si>
    <t>NobleOak Life Limited</t>
  </si>
  <si>
    <t>List of insurers</t>
  </si>
  <si>
    <t>Life Insurers</t>
  </si>
  <si>
    <t xml:space="preserve">       </t>
  </si>
  <si>
    <t>Manager, External Data Reporting</t>
  </si>
  <si>
    <t xml:space="preserve"> </t>
  </si>
  <si>
    <t>Life insurance claims and disputes data</t>
  </si>
  <si>
    <t>RLA</t>
  </si>
  <si>
    <t>Resolution Life Australasia Limited</t>
  </si>
  <si>
    <t>Zurich Australia Limited</t>
  </si>
  <si>
    <t>ART Life</t>
  </si>
  <si>
    <t>AIA Australia Limited^</t>
  </si>
  <si>
    <t>TAL Life Limited^^</t>
  </si>
  <si>
    <t>As at 31/12/2025</t>
  </si>
  <si>
    <t>12 months to 31/12/2025</t>
  </si>
  <si>
    <t>Amounts are expressed in Australian dollars.
The symbol ‘*’ indicates that the data have been masked to avoid publishing data that is not statistically credible.</t>
  </si>
  <si>
    <t>This edition of the publication contains revisions to previously published statistics. Significant revisions, if any, are identified and quantified in the ‘Revisions tab’.</t>
  </si>
  <si>
    <t>© Australian Prudential Regulation Authority (APRA)</t>
  </si>
  <si>
    <t>Charts</t>
  </si>
  <si>
    <t>Table 1</t>
  </si>
  <si>
    <t>Industry_Level_Results</t>
  </si>
  <si>
    <t>Cover type</t>
  </si>
  <si>
    <t>Disputes processing duration by cover type (combines distribution channels)</t>
  </si>
  <si>
    <t>Other reasons</t>
  </si>
  <si>
    <t>Original decision reversed reasons by cover type (combines distribution channels)</t>
  </si>
  <si>
    <t>^ ‘Disputes Undetermined’ refers to all disputes that remain open for assessment at the end of the reporting period.</t>
  </si>
  <si>
    <t># ‘Disputes lodged’ refers to disputes that were undetermined at the end of the reporting period; disputes that were received during the reporting period; and disputes that insurers re-opened (subsequent to being withdrawn) during the reporting period.</t>
  </si>
  <si>
    <t>Disputes Undetermined ^</t>
  </si>
  <si>
    <t>Other outcomes</t>
  </si>
  <si>
    <t>Disputes outcomes by cover type (combines distribution channels)</t>
  </si>
  <si>
    <t>^ The dispute lodgement ratio is the number of disputes lodged during the reporting period per 100,000 lives insured.</t>
  </si>
  <si>
    <t>Individual Non‑Advised</t>
  </si>
  <si>
    <t>Dispute lodgement ratio^ by cover type and distribution channel</t>
  </si>
  <si>
    <t>&gt;12 months</t>
  </si>
  <si>
    <t>&gt;6 months to 12 months</t>
  </si>
  <si>
    <t>&gt;2 months to 6 months</t>
  </si>
  <si>
    <t>&gt;2 weeks to 2 months</t>
  </si>
  <si>
    <t>Claims processing duration by cover type (combines distribution channels)</t>
  </si>
  <si>
    <t>Claims paid ratio by cover type and distribution channel</t>
  </si>
  <si>
    <t>% admitted</t>
  </si>
  <si>
    <t>Claims admittance rate by cover type and distribution channel</t>
  </si>
  <si>
    <r>
      <rPr>
        <vertAlign val="superscript"/>
        <sz val="8"/>
        <color rgb="FF000000"/>
        <rFont val="Calibri"/>
        <family val="2"/>
        <scheme val="minor"/>
      </rPr>
      <t>5</t>
    </r>
    <r>
      <rPr>
        <sz val="8"/>
        <color rgb="FF000000"/>
        <rFont val="Calibri"/>
        <family val="2"/>
        <scheme val="minor"/>
      </rPr>
      <t xml:space="preserve"> Original decision reversed rate is defined as the number of disputes with original decision reversed as a percentage of the number of disputes lodged in the same period.</t>
    </r>
  </si>
  <si>
    <r>
      <rPr>
        <vertAlign val="superscript"/>
        <sz val="8"/>
        <color rgb="FF000000"/>
        <rFont val="Calibri"/>
        <family val="2"/>
        <scheme val="minor"/>
      </rPr>
      <t>4</t>
    </r>
    <r>
      <rPr>
        <sz val="8"/>
        <color rgb="FF000000"/>
        <rFont val="Calibri"/>
        <family val="2"/>
        <scheme val="minor"/>
      </rPr>
      <t xml:space="preserve"> The dispute lodgement ratio is defined as the number of disputes lodged per 100,000 lives insured.</t>
    </r>
  </si>
  <si>
    <r>
      <rPr>
        <vertAlign val="superscript"/>
        <sz val="8"/>
        <color rgb="FF000000"/>
        <rFont val="Calibri"/>
        <family val="2"/>
        <scheme val="minor"/>
      </rPr>
      <t>3</t>
    </r>
    <r>
      <rPr>
        <sz val="8"/>
        <color rgb="FF000000"/>
        <rFont val="Calibri"/>
        <family val="2"/>
        <scheme val="minor"/>
      </rPr>
      <t xml:space="preserve"> DII has recurring monthly payments. For the purposes of the reported claims ratio, total payments are approximated using an assumed 24-month payout period.</t>
    </r>
  </si>
  <si>
    <r>
      <rPr>
        <vertAlign val="superscript"/>
        <sz val="8"/>
        <color rgb="FF000000"/>
        <rFont val="Calibri"/>
        <family val="2"/>
        <scheme val="minor"/>
      </rPr>
      <t>2</t>
    </r>
    <r>
      <rPr>
        <sz val="8"/>
        <color rgb="FF000000"/>
        <rFont val="Calibri"/>
        <family val="2"/>
        <scheme val="minor"/>
      </rPr>
      <t xml:space="preserve"> The claims paid ratio is the dollar amount of claims paid out in the reporting period as a percentage of the annual premium receivable in the same period.</t>
    </r>
  </si>
  <si>
    <r>
      <rPr>
        <vertAlign val="superscript"/>
        <sz val="8"/>
        <color rgb="FF000000"/>
        <rFont val="Calibri"/>
        <family val="2"/>
        <scheme val="minor"/>
      </rPr>
      <t>1</t>
    </r>
    <r>
      <rPr>
        <sz val="8"/>
        <color rgb="FF000000"/>
        <rFont val="Calibri"/>
        <family val="2"/>
        <scheme val="minor"/>
      </rPr>
      <t xml:space="preserve"> Admittance rate is defined as the number of admitted claims as a percentage of the number of finalised claims in the same period.</t>
    </r>
  </si>
  <si>
    <r>
      <t xml:space="preserve">AUSTRALIAN PRUDENTIAL REGULATION AUTHORITY   |   </t>
    </r>
    <r>
      <rPr>
        <b/>
        <sz val="8.5"/>
        <color rgb="FF012169"/>
        <rFont val="Arial"/>
        <family val="2"/>
      </rPr>
      <t>APRA.GOV.AU</t>
    </r>
  </si>
  <si>
    <t>December 2025</t>
  </si>
  <si>
    <t>Industry-level results as at 31 December 2025</t>
  </si>
  <si>
    <t/>
  </si>
  <si>
    <t>`</t>
  </si>
  <si>
    <t>Swiss Re Life &amp; Health Australia Limited^</t>
  </si>
  <si>
    <t>Acenda Life</t>
  </si>
  <si>
    <t>Industry-level results from 30 June 2018 to 30 December 2025</t>
  </si>
  <si>
    <r>
      <t>Chart 1: Admittance rates</t>
    </r>
    <r>
      <rPr>
        <b/>
        <vertAlign val="superscript"/>
        <sz val="11"/>
        <color theme="1"/>
        <rFont val="Calibri"/>
        <family val="2"/>
        <scheme val="minor"/>
      </rPr>
      <t>1</t>
    </r>
    <r>
      <rPr>
        <b/>
        <sz val="11"/>
        <color theme="1"/>
        <rFont val="Calibri"/>
        <family val="2"/>
        <scheme val="minor"/>
      </rPr>
      <t xml:space="preserve"> by channels, for year ended Jun 2018 to December 2025</t>
    </r>
  </si>
  <si>
    <r>
      <t>Chart 2: Admittance rates</t>
    </r>
    <r>
      <rPr>
        <b/>
        <vertAlign val="superscript"/>
        <sz val="11"/>
        <color theme="1"/>
        <rFont val="Calibri"/>
        <family val="2"/>
        <scheme val="minor"/>
      </rPr>
      <t>1</t>
    </r>
    <r>
      <rPr>
        <b/>
        <sz val="11"/>
        <color theme="1"/>
        <rFont val="Calibri"/>
        <family val="2"/>
        <scheme val="minor"/>
      </rPr>
      <t xml:space="preserve"> by cover types, for year ended Jun 2018 to December 2025</t>
    </r>
  </si>
  <si>
    <r>
      <t>Chart 3: Claims paid ratio</t>
    </r>
    <r>
      <rPr>
        <b/>
        <vertAlign val="superscript"/>
        <sz val="11"/>
        <color theme="1"/>
        <rFont val="Calibri"/>
        <family val="2"/>
        <scheme val="minor"/>
      </rPr>
      <t>2</t>
    </r>
    <r>
      <rPr>
        <b/>
        <sz val="11"/>
        <color theme="1"/>
        <rFont val="Calibri"/>
        <family val="2"/>
        <scheme val="minor"/>
      </rPr>
      <t xml:space="preserve"> by channels, for year ended Jun 2018 to December 2025</t>
    </r>
  </si>
  <si>
    <r>
      <t>Chart 4: Claims paid ratios</t>
    </r>
    <r>
      <rPr>
        <b/>
        <vertAlign val="superscript"/>
        <sz val="11"/>
        <color theme="1"/>
        <rFont val="Calibri"/>
        <family val="2"/>
        <scheme val="minor"/>
      </rPr>
      <t>2</t>
    </r>
    <r>
      <rPr>
        <b/>
        <sz val="11"/>
        <color theme="1"/>
        <rFont val="Calibri"/>
        <family val="2"/>
        <scheme val="minor"/>
      </rPr>
      <t xml:space="preserve"> by cover types</t>
    </r>
    <r>
      <rPr>
        <b/>
        <vertAlign val="superscript"/>
        <sz val="11"/>
        <color theme="1"/>
        <rFont val="Calibri"/>
        <family val="2"/>
        <scheme val="minor"/>
      </rPr>
      <t>3</t>
    </r>
    <r>
      <rPr>
        <b/>
        <sz val="11"/>
        <color theme="1"/>
        <rFont val="Calibri"/>
        <family val="2"/>
        <scheme val="minor"/>
      </rPr>
      <t>, for year ended Jun 2018 to December 2025</t>
    </r>
  </si>
  <si>
    <r>
      <t>Chart 5: Dispute lodgement ratios</t>
    </r>
    <r>
      <rPr>
        <b/>
        <vertAlign val="superscript"/>
        <sz val="11"/>
        <color theme="1"/>
        <rFont val="Calibri"/>
        <family val="2"/>
        <scheme val="minor"/>
      </rPr>
      <t>4</t>
    </r>
    <r>
      <rPr>
        <b/>
        <sz val="11"/>
        <color theme="1"/>
        <rFont val="Calibri"/>
        <family val="2"/>
        <scheme val="minor"/>
      </rPr>
      <t xml:space="preserve"> by channels , for year ended Jun 2018 to December 2025</t>
    </r>
  </si>
  <si>
    <r>
      <t>Chart 6: Dispute lodgement ratios</t>
    </r>
    <r>
      <rPr>
        <b/>
        <vertAlign val="superscript"/>
        <sz val="11"/>
        <color theme="1"/>
        <rFont val="Calibri"/>
        <family val="2"/>
        <scheme val="minor"/>
      </rPr>
      <t>4</t>
    </r>
    <r>
      <rPr>
        <b/>
        <sz val="11"/>
        <color theme="1"/>
        <rFont val="Calibri"/>
        <family val="2"/>
        <scheme val="minor"/>
      </rPr>
      <t xml:space="preserve"> by cover types, for year ended Jun 2018 to December 2025</t>
    </r>
  </si>
  <si>
    <r>
      <t>Chart 7: Original decision reversed</t>
    </r>
    <r>
      <rPr>
        <b/>
        <vertAlign val="superscript"/>
        <sz val="11"/>
        <color theme="1"/>
        <rFont val="Calibri"/>
        <family val="2"/>
        <scheme val="minor"/>
      </rPr>
      <t>5</t>
    </r>
    <r>
      <rPr>
        <b/>
        <sz val="11"/>
        <color theme="1"/>
        <rFont val="Calibri"/>
        <family val="2"/>
        <scheme val="minor"/>
      </rPr>
      <t xml:space="preserve"> by channels, for year ended Jun 2018 to December 2025</t>
    </r>
  </si>
  <si>
    <r>
      <t>Chart 8: Original decision reversed</t>
    </r>
    <r>
      <rPr>
        <b/>
        <vertAlign val="superscript"/>
        <sz val="11"/>
        <color theme="1"/>
        <rFont val="Calibri"/>
        <family val="2"/>
        <scheme val="minor"/>
      </rPr>
      <t xml:space="preserve">5 </t>
    </r>
    <r>
      <rPr>
        <b/>
        <sz val="11"/>
        <color theme="1"/>
        <rFont val="Calibri"/>
        <family val="2"/>
        <scheme val="minor"/>
      </rPr>
      <t>by cover types, for year ended Jun 2018 to December 2025</t>
    </r>
  </si>
  <si>
    <t>(released 29 April 2026)</t>
  </si>
  <si>
    <t>MLC Limited ^^</t>
  </si>
  <si>
    <r>
      <t>^ Swiss Re Life &amp; Health Australia Limited business was transferred to Hannover Life Re of Australasia Ltd</t>
    </r>
    <r>
      <rPr>
        <b/>
        <sz val="9"/>
        <color theme="1"/>
        <rFont val="Arial"/>
        <family val="2"/>
      </rPr>
      <t>.</t>
    </r>
    <r>
      <rPr>
        <sz val="9"/>
        <color theme="1"/>
        <rFont val="Arial"/>
        <family val="2"/>
      </rPr>
      <t xml:space="preserve"> For the purposes of this publication, Swiss Re's data is combined with Hannover Re's.</t>
    </r>
  </si>
  <si>
    <t>^^MLC Limited’s name was changed to Nippon Life Insurance Australia and New Zealand Limited and its short name to Acenda Life</t>
  </si>
  <si>
    <t>Hallmark Life Insurance Company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</si>
</sst>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0.0"/>
    <numFmt numFmtId="167" formatCode="_-* #,##0_-;\-* #,##0_-;_-* &quot;-&quot;??_-;_-@_-"/>
  </numFmts>
  <fonts count="67"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i/>
      <sz val="11"/>
      <name val="Calibri"/>
      <family val="2"/>
      <scheme val="minor"/>
    </font>
    <font>
      <b/>
      <sz val="18"/>
      <color theme="1"/>
      <name val="Calibri"/>
      <family val="2"/>
      <scheme val="minor"/>
    </font>
    <font>
      <i/>
      <sz val="11"/>
      <color theme="1"/>
      <name val="Calibri"/>
      <family val="2"/>
      <scheme val="minor"/>
    </font>
    <font>
      <b/>
      <sz val="16"/>
      <color theme="1"/>
      <name val="Calibri"/>
      <family val="2"/>
      <scheme val="minor"/>
    </font>
    <font>
      <sz val="11"/>
      <color theme="0" tint="-0.249977111117893"/>
      <name val="Calibri"/>
      <family val="2"/>
      <scheme val="minor"/>
    </font>
    <font>
      <b/>
      <sz val="18"/>
      <color theme="0" tint="-0.249977111117893"/>
      <name val="Calibri"/>
      <family val="2"/>
      <scheme val="minor"/>
    </font>
    <font>
      <sz val="11"/>
      <color rgb="FF000000"/>
      <name val="Arial"/>
      <family val="2"/>
    </font>
    <font>
      <sz val="10"/>
      <name val="Arial"/>
      <family val="2"/>
    </font>
    <font>
      <sz val="8"/>
      <name val="Trebuchet MS"/>
      <family val="2"/>
    </font>
    <font>
      <u/>
      <sz val="10"/>
      <color indexed="12"/>
      <name val="Arial"/>
      <family val="2"/>
    </font>
    <font>
      <sz val="8"/>
      <name val="Trebuchet MS"/>
      <family val="2"/>
    </font>
    <font>
      <sz val="8"/>
      <name val="Arial"/>
      <family val="2"/>
    </font>
    <font>
      <sz val="11"/>
      <color theme="1"/>
      <name val="Arial"/>
      <family val="2"/>
    </font>
    <font>
      <sz val="10"/>
      <color rgb="FF0072CE"/>
      <name val="Arial"/>
      <family val="2"/>
    </font>
    <font>
      <u/>
      <sz val="10"/>
      <color rgb="FF0072CE"/>
      <name val="Arial"/>
      <family val="2"/>
    </font>
    <font>
      <sz val="10"/>
      <color rgb="FF012169"/>
      <name val="Arial"/>
      <family val="2"/>
    </font>
    <font>
      <b/>
      <sz val="16"/>
      <color rgb="FF012169"/>
      <name val="Arial"/>
      <family val="2"/>
    </font>
    <font>
      <sz val="11"/>
      <color rgb="FF0072CE"/>
      <name val="Arial"/>
      <family val="2"/>
    </font>
    <font>
      <u/>
      <sz val="11"/>
      <color rgb="FF0072CE"/>
      <name val="Arial"/>
      <family val="2"/>
    </font>
    <font>
      <sz val="11"/>
      <name val="Arial"/>
      <family val="2"/>
    </font>
    <font>
      <b/>
      <sz val="11"/>
      <color rgb="FF012169"/>
      <name val="Arial"/>
      <family val="2"/>
    </font>
    <font>
      <b/>
      <sz val="11"/>
      <color rgb="FF222C65"/>
      <name val="Arial"/>
      <family val="2"/>
    </font>
    <font>
      <b/>
      <sz val="11"/>
      <name val="Arial"/>
      <family val="2"/>
    </font>
    <font>
      <u/>
      <sz val="11"/>
      <color theme="10"/>
      <name val="Calibri"/>
      <family val="2"/>
      <scheme val="minor"/>
    </font>
    <font>
      <b/>
      <sz val="16"/>
      <color rgb="FF222C65"/>
      <name val="Arial"/>
      <family val="2"/>
    </font>
    <font>
      <sz val="10"/>
      <color rgb="FF222C65"/>
      <name val="Arial"/>
      <family val="2"/>
    </font>
    <font>
      <b/>
      <sz val="12"/>
      <name val="Arial"/>
      <family val="2"/>
    </font>
    <font>
      <b/>
      <sz val="10"/>
      <name val="Arial"/>
      <family val="2"/>
    </font>
    <font>
      <sz val="9"/>
      <name val="Arial"/>
      <family val="2"/>
    </font>
    <font>
      <i/>
      <sz val="10"/>
      <name val="Arial"/>
      <family val="2"/>
    </font>
    <font>
      <b/>
      <i/>
      <sz val="10"/>
      <name val="Arial"/>
      <family val="2"/>
    </font>
    <font>
      <b/>
      <sz val="16"/>
      <name val="Arial"/>
      <family val="2"/>
    </font>
    <font>
      <b/>
      <sz val="16"/>
      <color theme="0"/>
      <name val="Arial"/>
      <family val="2"/>
    </font>
    <font>
      <sz val="8"/>
      <color theme="1"/>
      <name val="Calibri"/>
      <family val="2"/>
      <scheme val="minor"/>
    </font>
    <font>
      <sz val="8"/>
      <color rgb="FF000000"/>
      <name val="Calibri"/>
      <family val="2"/>
      <scheme val="minor"/>
    </font>
    <font>
      <vertAlign val="superscript"/>
      <sz val="8"/>
      <color rgb="FF000000"/>
      <name val="Calibri"/>
      <family val="2"/>
      <scheme val="minor"/>
    </font>
    <font>
      <b/>
      <vertAlign val="superscript"/>
      <sz val="11"/>
      <color theme="1"/>
      <name val="Calibri"/>
      <family val="2"/>
      <scheme val="minor"/>
    </font>
    <font>
      <sz val="6"/>
      <color rgb="FF000000"/>
      <name val="Calibri"/>
      <family val="2"/>
      <scheme val="minor"/>
    </font>
    <font>
      <b/>
      <sz val="14"/>
      <name val="Arial"/>
      <family val="2"/>
    </font>
    <font>
      <sz val="8.5"/>
      <color rgb="FF012169"/>
      <name val="Arial"/>
      <family val="2"/>
    </font>
    <font>
      <b/>
      <sz val="8.5"/>
      <color rgb="FF012169"/>
      <name val="Arial"/>
      <family val="2"/>
    </font>
    <font>
      <u/>
      <sz val="11"/>
      <color theme="10"/>
      <name val="Arial"/>
      <family val="2"/>
    </font>
    <font>
      <sz val="16"/>
      <color theme="0"/>
      <name val="Arial"/>
      <family val="2"/>
    </font>
    <font>
      <sz val="16"/>
      <color theme="1"/>
      <name val="Arial"/>
      <family val="2"/>
    </font>
    <font>
      <sz val="10"/>
      <color theme="0"/>
      <name val="Arial"/>
      <family val="2"/>
    </font>
    <font>
      <sz val="10"/>
      <color theme="1"/>
      <name val="Arial"/>
      <family val="2"/>
    </font>
    <font>
      <b/>
      <sz val="10"/>
      <color theme="1"/>
      <name val="Arial"/>
      <family val="2"/>
    </font>
    <font>
      <sz val="10"/>
      <color theme="0" tint="-0.249977111117893"/>
      <name val="Arial"/>
      <family val="2"/>
    </font>
    <font>
      <sz val="10"/>
      <color theme="0" tint="-0.34998626667073579"/>
      <name val="Arial"/>
      <family val="2"/>
    </font>
    <font>
      <sz val="16"/>
      <color theme="0" tint="-0.249977111117893"/>
      <name val="Arial"/>
      <family val="2"/>
    </font>
    <font>
      <sz val="11"/>
      <color theme="0" tint="-0.249977111117893"/>
      <name val="Arial"/>
      <family val="2"/>
    </font>
    <font>
      <b/>
      <sz val="11"/>
      <color theme="1"/>
      <name val="Arial"/>
      <family val="2"/>
    </font>
    <font>
      <sz val="9"/>
      <color theme="1"/>
      <name val="Arial"/>
      <family val="2"/>
    </font>
    <font>
      <b/>
      <sz val="14"/>
      <color theme="1"/>
      <name val="Arial"/>
      <family val="2"/>
    </font>
    <font>
      <b/>
      <sz val="18"/>
      <color theme="1"/>
      <name val="Arial"/>
      <family val="2"/>
    </font>
    <font>
      <b/>
      <sz val="18"/>
      <color theme="0" tint="-0.249977111117893"/>
      <name val="Arial"/>
      <family val="2"/>
    </font>
    <font>
      <sz val="11"/>
      <color rgb="FF012196"/>
      <name val="Arial"/>
      <family val="2"/>
    </font>
    <font>
      <sz val="34"/>
      <color rgb="FF012169"/>
      <name val="Arial"/>
      <family val="2"/>
    </font>
    <font>
      <b/>
      <sz val="16"/>
      <color rgb="FF0072CE"/>
      <name val="Arial"/>
      <family val="2"/>
    </font>
    <font>
      <b/>
      <sz val="9"/>
      <color theme="1"/>
      <name val="Arial"/>
      <family val="2"/>
    </font>
    <font>
      <i/>
      <sz val="10"/>
      <color theme="1"/>
      <name val="Arial"/>
      <family val="2"/>
    </font>
    <font>
      <b/>
      <sz val="10"/>
      <color theme="0" tint="-0.249977111117893"/>
      <name val="Arial"/>
      <family val="2"/>
    </font>
    <font>
      <sz val="10"/>
      <color rgb="FF000000"/>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rgb="FFFF99FF"/>
        <bgColor indexed="64"/>
      </patternFill>
    </fill>
    <fill>
      <patternFill patternType="solid">
        <fgColor rgb="FF66FFFF"/>
        <bgColor indexed="64"/>
      </patternFill>
    </fill>
    <fill>
      <patternFill patternType="solid">
        <fgColor rgb="FF00B398"/>
        <bgColor indexed="64"/>
      </patternFill>
    </fill>
    <fill>
      <patternFill patternType="solid">
        <fgColor rgb="FF00F6D3"/>
        <bgColor indexed="64"/>
      </patternFill>
    </fill>
    <fill>
      <patternFill patternType="solid">
        <fgColor rgb="FF65AADD"/>
        <bgColor indexed="64"/>
      </patternFill>
    </fill>
    <fill>
      <patternFill patternType="solid">
        <fgColor rgb="FF98C6E8"/>
        <bgColor indexed="64"/>
      </patternFill>
    </fill>
    <fill>
      <patternFill patternType="solid">
        <fgColor rgb="FFB5D5EE"/>
        <bgColor indexed="64"/>
      </patternFill>
    </fill>
    <fill>
      <patternFill patternType="solid">
        <fgColor rgb="FF48ADFF"/>
        <bgColor indexed="64"/>
      </patternFill>
    </fill>
    <fill>
      <patternFill patternType="solid">
        <fgColor rgb="FF012169"/>
        <bgColor indexed="64"/>
      </patternFill>
    </fill>
  </fills>
  <borders count="35">
    <border>
      <left/>
      <right/>
      <top/>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right style="double">
        <color indexed="64"/>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top style="thin">
        <color indexed="64"/>
      </top>
      <bottom style="double">
        <color indexed="64"/>
      </bottom>
      <diagonal/>
    </border>
    <border>
      <left/>
      <right style="dashed">
        <color indexed="64"/>
      </right>
      <top style="thin">
        <color indexed="64"/>
      </top>
      <bottom style="double">
        <color indexed="64"/>
      </bottom>
      <diagonal/>
    </border>
    <border>
      <left/>
      <right style="dashed">
        <color indexed="64"/>
      </right>
      <top style="thin">
        <color indexed="64"/>
      </top>
      <bottom style="thin">
        <color indexed="64"/>
      </bottom>
      <diagonal/>
    </border>
    <border>
      <left/>
      <right style="dashed">
        <color indexed="64"/>
      </right>
      <top/>
      <bottom/>
      <diagonal/>
    </border>
    <border>
      <left/>
      <right/>
      <top/>
      <bottom style="medium">
        <color rgb="FFFFFFFF"/>
      </bottom>
      <diagonal/>
    </border>
    <border>
      <left/>
      <right style="dashed">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rgb="FFFFFFFF"/>
      </top>
      <bottom style="thin">
        <color indexed="64"/>
      </bottom>
      <diagonal/>
    </border>
    <border>
      <left/>
      <right/>
      <top style="medium">
        <color rgb="FFFFFFFF"/>
      </top>
      <bottom style="medium">
        <color rgb="FFFFFFFF"/>
      </bottom>
      <diagonal/>
    </border>
  </borders>
  <cellStyleXfs count="17">
    <xf numFmtId="0" fontId="0" fillId="0" borderId="0"/>
    <xf numFmtId="9" fontId="1" fillId="0" borderId="0" applyFont="0" applyFill="0" applyBorder="0" applyAlignment="0" applyProtection="0"/>
    <xf numFmtId="43" fontId="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4" fillId="0" borderId="0"/>
    <xf numFmtId="43" fontId="1" fillId="0" borderId="0" applyFont="0" applyFill="0" applyBorder="0" applyAlignment="0" applyProtection="0"/>
    <xf numFmtId="0" fontId="12" fillId="0" borderId="0"/>
    <xf numFmtId="0" fontId="1" fillId="0" borderId="0">
      <alignment vertical="top"/>
    </xf>
    <xf numFmtId="0" fontId="13" fillId="0" borderId="0" applyNumberFormat="0" applyFill="0" applyBorder="0" applyAlignment="0" applyProtection="0">
      <alignment vertical="top"/>
      <protection locked="0"/>
    </xf>
    <xf numFmtId="0" fontId="1" fillId="0" borderId="0"/>
    <xf numFmtId="0" fontId="27" fillId="0" borderId="0" applyNumberFormat="0" applyFill="0" applyBorder="0" applyAlignment="0" applyProtection="0">
      <alignment vertical="top"/>
    </xf>
    <xf numFmtId="0" fontId="1" fillId="0" borderId="0"/>
  </cellStyleXfs>
  <cellXfs count="344">
    <xf numFmtId="0" fontId="0" fillId="0" borderId="0" xfId="0"/>
    <xf numFmtId="0" fontId="0" fillId="0" borderId="0" xfId="0" applyAlignment="1">
      <alignment horizontal="left" indent="3"/>
    </xf>
    <xf numFmtId="0" fontId="2" fillId="0" borderId="1" xfId="0" applyFont="1" applyBorder="1" applyAlignment="1">
      <alignment horizontal="left" vertical="center" indent="1"/>
    </xf>
    <xf numFmtId="0" fontId="2" fillId="0" borderId="0" xfId="0" applyFont="1" applyAlignment="1">
      <alignment horizontal="left" vertical="center" indent="1"/>
    </xf>
    <xf numFmtId="0" fontId="0" fillId="0" borderId="0" xfId="0" applyAlignment="1">
      <alignment horizontal="left" vertical="center"/>
    </xf>
    <xf numFmtId="0" fontId="2" fillId="0" borderId="0" xfId="0" applyFont="1" applyAlignment="1">
      <alignment horizontal="center" vertical="center"/>
    </xf>
    <xf numFmtId="9" fontId="2" fillId="0" borderId="2" xfId="1" applyFont="1" applyFill="1" applyBorder="1" applyAlignment="1">
      <alignment horizontal="center" vertical="center"/>
    </xf>
    <xf numFmtId="0" fontId="0" fillId="0" borderId="2" xfId="0" applyBorder="1"/>
    <xf numFmtId="0" fontId="4" fillId="0" borderId="2" xfId="0" applyFont="1" applyBorder="1" applyAlignment="1">
      <alignment horizontal="right" vertical="center"/>
    </xf>
    <xf numFmtId="0" fontId="0" fillId="0" borderId="3" xfId="0" applyBorder="1" applyAlignment="1">
      <alignment horizontal="left" indent="3"/>
    </xf>
    <xf numFmtId="0" fontId="0" fillId="0" borderId="3" xfId="0" applyBorder="1"/>
    <xf numFmtId="0" fontId="5" fillId="0" borderId="0" xfId="0" applyFont="1"/>
    <xf numFmtId="9" fontId="2" fillId="0" borderId="2" xfId="1" applyFont="1" applyFill="1" applyBorder="1" applyAlignment="1">
      <alignment vertical="center"/>
    </xf>
    <xf numFmtId="0" fontId="4" fillId="2" borderId="2" xfId="0" applyFont="1" applyFill="1" applyBorder="1" applyAlignment="1">
      <alignment horizontal="right" vertical="center"/>
    </xf>
    <xf numFmtId="9" fontId="1" fillId="0" borderId="2" xfId="1" applyFont="1" applyFill="1" applyBorder="1" applyAlignment="1">
      <alignment horizontal="center" vertical="center"/>
    </xf>
    <xf numFmtId="9" fontId="6" fillId="0" borderId="2" xfId="1" applyFont="1" applyFill="1" applyBorder="1" applyAlignment="1">
      <alignment horizontal="center" vertical="center"/>
    </xf>
    <xf numFmtId="0" fontId="3" fillId="0" borderId="2" xfId="0" applyFont="1" applyBorder="1" applyAlignment="1">
      <alignment vertical="center" wrapText="1"/>
    </xf>
    <xf numFmtId="9" fontId="2" fillId="0" borderId="0" xfId="1" applyFont="1" applyFill="1" applyBorder="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right" vertical="center"/>
    </xf>
    <xf numFmtId="9" fontId="0" fillId="0" borderId="2" xfId="1" applyFont="1" applyFill="1" applyBorder="1" applyAlignment="1">
      <alignment horizontal="center" vertical="center"/>
    </xf>
    <xf numFmtId="0" fontId="0" fillId="0" borderId="0" xfId="0" applyAlignment="1">
      <alignment horizontal="left" indent="2"/>
    </xf>
    <xf numFmtId="0" fontId="2" fillId="0" borderId="0" xfId="0" applyFont="1" applyAlignment="1">
      <alignment horizontal="left" indent="2"/>
    </xf>
    <xf numFmtId="0" fontId="2" fillId="0" borderId="3" xfId="0" applyFont="1" applyBorder="1" applyAlignment="1">
      <alignment horizontal="left" indent="2"/>
    </xf>
    <xf numFmtId="0" fontId="7" fillId="0" borderId="0" xfId="0" applyFont="1"/>
    <xf numFmtId="0" fontId="0" fillId="0" borderId="2" xfId="0" applyBorder="1" applyAlignment="1">
      <alignment horizontal="center"/>
    </xf>
    <xf numFmtId="0" fontId="3" fillId="0" borderId="2" xfId="0" applyFont="1" applyBorder="1" applyAlignment="1">
      <alignment horizontal="center" vertical="center" wrapText="1"/>
    </xf>
    <xf numFmtId="3" fontId="0" fillId="0" borderId="0" xfId="0" applyNumberFormat="1" applyAlignment="1">
      <alignment horizontal="center"/>
    </xf>
    <xf numFmtId="164" fontId="0" fillId="0" borderId="0" xfId="1" applyNumberFormat="1" applyFont="1" applyAlignment="1">
      <alignment horizontal="center"/>
    </xf>
    <xf numFmtId="165" fontId="0" fillId="0" borderId="0" xfId="1" applyNumberFormat="1" applyFont="1" applyAlignment="1">
      <alignment horizontal="center"/>
    </xf>
    <xf numFmtId="0" fontId="5" fillId="0" borderId="0" xfId="0" applyFont="1" applyAlignment="1">
      <alignment horizontal="center"/>
    </xf>
    <xf numFmtId="0" fontId="0" fillId="0" borderId="0" xfId="0" applyAlignment="1">
      <alignment horizontal="center"/>
    </xf>
    <xf numFmtId="0" fontId="2" fillId="0" borderId="1" xfId="0" applyFont="1" applyBorder="1" applyAlignment="1">
      <alignment horizontal="center" vertical="center"/>
    </xf>
    <xf numFmtId="0" fontId="0" fillId="0" borderId="3" xfId="0" applyBorder="1" applyAlignment="1">
      <alignment horizontal="center"/>
    </xf>
    <xf numFmtId="166" fontId="0" fillId="0" borderId="0" xfId="0" applyNumberFormat="1" applyAlignment="1">
      <alignment horizontal="center"/>
    </xf>
    <xf numFmtId="166" fontId="3" fillId="0" borderId="2" xfId="0" applyNumberFormat="1" applyFont="1" applyBorder="1" applyAlignment="1">
      <alignment horizontal="center" vertical="center" wrapText="1"/>
    </xf>
    <xf numFmtId="166" fontId="0" fillId="0" borderId="2" xfId="0" applyNumberFormat="1" applyBorder="1" applyAlignment="1">
      <alignment horizontal="center"/>
    </xf>
    <xf numFmtId="0" fontId="4" fillId="3" borderId="2" xfId="0" applyFont="1" applyFill="1" applyBorder="1" applyAlignment="1">
      <alignment horizontal="center" vertical="center"/>
    </xf>
    <xf numFmtId="0" fontId="0" fillId="3" borderId="2" xfId="0" applyFill="1" applyBorder="1" applyAlignment="1">
      <alignment horizontal="center"/>
    </xf>
    <xf numFmtId="9" fontId="0" fillId="0" borderId="0" xfId="0" applyNumberFormat="1" applyAlignment="1">
      <alignment horizontal="left" indent="3"/>
    </xf>
    <xf numFmtId="4" fontId="0" fillId="0" borderId="0" xfId="0" applyNumberFormat="1" applyAlignment="1">
      <alignment horizontal="left" indent="3"/>
    </xf>
    <xf numFmtId="0" fontId="8" fillId="0" borderId="0" xfId="0" applyFont="1"/>
    <xf numFmtId="0" fontId="9" fillId="0" borderId="0" xfId="0" applyFont="1" applyAlignment="1">
      <alignment horizontal="center"/>
    </xf>
    <xf numFmtId="0" fontId="8" fillId="0" borderId="0" xfId="0" applyFont="1" applyAlignment="1">
      <alignment horizontal="center"/>
    </xf>
    <xf numFmtId="0" fontId="10" fillId="0" borderId="0" xfId="0" applyFont="1" applyAlignment="1">
      <alignment horizontal="justify" vertical="center"/>
    </xf>
    <xf numFmtId="0" fontId="9" fillId="0" borderId="0" xfId="0" applyFont="1"/>
    <xf numFmtId="9" fontId="2" fillId="0" borderId="2" xfId="1" applyFont="1" applyFill="1" applyBorder="1" applyAlignment="1">
      <alignment horizontal="left" vertical="center"/>
    </xf>
    <xf numFmtId="0" fontId="15" fillId="0" borderId="0" xfId="4" applyFont="1" applyAlignment="1">
      <alignment horizontal="left" vertical="top" wrapText="1"/>
    </xf>
    <xf numFmtId="0" fontId="16" fillId="0" borderId="0" xfId="14" applyFont="1"/>
    <xf numFmtId="0" fontId="17" fillId="0" borderId="0" xfId="4" applyFont="1"/>
    <xf numFmtId="0" fontId="18" fillId="0" borderId="0" xfId="13" applyFont="1" applyAlignment="1" applyProtection="1">
      <alignment horizontal="justify" vertical="justify" wrapText="1"/>
    </xf>
    <xf numFmtId="0" fontId="19" fillId="0" borderId="0" xfId="4" applyFont="1"/>
    <xf numFmtId="0" fontId="20" fillId="0" borderId="0" xfId="4" applyFont="1" applyAlignment="1">
      <alignment horizontal="justify" vertical="justify" wrapText="1"/>
    </xf>
    <xf numFmtId="0" fontId="18" fillId="0" borderId="0" xfId="13" applyFont="1" applyAlignment="1" applyProtection="1">
      <alignment wrapText="1"/>
    </xf>
    <xf numFmtId="0" fontId="21" fillId="0" borderId="0" xfId="14" applyFont="1"/>
    <xf numFmtId="0" fontId="18" fillId="0" borderId="0" xfId="13" applyFont="1" applyAlignment="1" applyProtection="1">
      <alignment vertical="top"/>
    </xf>
    <xf numFmtId="0" fontId="11" fillId="0" borderId="0" xfId="8" applyAlignment="1">
      <alignment vertical="top"/>
    </xf>
    <xf numFmtId="0" fontId="22" fillId="0" borderId="0" xfId="13" applyFont="1" applyAlignment="1" applyProtection="1">
      <alignment vertical="top"/>
    </xf>
    <xf numFmtId="0" fontId="23" fillId="0" borderId="0" xfId="8" applyFont="1" applyAlignment="1">
      <alignment vertical="top"/>
    </xf>
    <xf numFmtId="0" fontId="24" fillId="0" borderId="0" xfId="7" applyFont="1" applyAlignment="1">
      <alignment horizontal="left" vertical="top"/>
    </xf>
    <xf numFmtId="0" fontId="23" fillId="7" borderId="0" xfId="8" applyFont="1" applyFill="1" applyAlignment="1">
      <alignment vertical="top"/>
    </xf>
    <xf numFmtId="0" fontId="23" fillId="6" borderId="0" xfId="8" applyFont="1" applyFill="1" applyAlignment="1">
      <alignment vertical="top"/>
    </xf>
    <xf numFmtId="0" fontId="23" fillId="5" borderId="0" xfId="8" applyFont="1" applyFill="1" applyAlignment="1">
      <alignment vertical="top"/>
    </xf>
    <xf numFmtId="0" fontId="23" fillId="8" borderId="0" xfId="8" applyFont="1" applyFill="1" applyAlignment="1">
      <alignment vertical="top"/>
    </xf>
    <xf numFmtId="0" fontId="25" fillId="0" borderId="0" xfId="6" applyFont="1" applyAlignment="1">
      <alignment horizontal="left" vertical="top"/>
    </xf>
    <xf numFmtId="0" fontId="23" fillId="9" borderId="0" xfId="8" applyFont="1" applyFill="1" applyAlignment="1">
      <alignment vertical="top"/>
    </xf>
    <xf numFmtId="0" fontId="23" fillId="0" borderId="0" xfId="6" applyFont="1" applyAlignment="1">
      <alignment vertical="top"/>
    </xf>
    <xf numFmtId="0" fontId="21" fillId="0" borderId="0" xfId="7" applyFont="1" applyAlignment="1">
      <alignment vertical="top"/>
    </xf>
    <xf numFmtId="0" fontId="24" fillId="0" borderId="0" xfId="7" applyFont="1" applyAlignment="1">
      <alignment vertical="top"/>
    </xf>
    <xf numFmtId="0" fontId="23" fillId="10" borderId="0" xfId="8" applyFont="1" applyFill="1" applyAlignment="1">
      <alignment vertical="top"/>
    </xf>
    <xf numFmtId="0" fontId="23" fillId="11" borderId="0" xfId="8" applyFont="1" applyFill="1" applyAlignment="1">
      <alignment vertical="top"/>
    </xf>
    <xf numFmtId="0" fontId="23" fillId="12" borderId="0" xfId="8" applyFont="1" applyFill="1" applyAlignment="1">
      <alignment vertical="top"/>
    </xf>
    <xf numFmtId="0" fontId="26" fillId="0" borderId="0" xfId="7" applyFont="1" applyAlignment="1">
      <alignment vertical="top"/>
    </xf>
    <xf numFmtId="0" fontId="21" fillId="0" borderId="0" xfId="6" applyFont="1" applyAlignment="1">
      <alignment vertical="top"/>
    </xf>
    <xf numFmtId="0" fontId="23" fillId="13" borderId="0" xfId="8" applyFont="1" applyFill="1" applyAlignment="1">
      <alignment vertical="top"/>
    </xf>
    <xf numFmtId="0" fontId="17" fillId="0" borderId="0" xfId="6" applyFont="1" applyAlignment="1">
      <alignment vertical="top"/>
    </xf>
    <xf numFmtId="0" fontId="11" fillId="0" borderId="0" xfId="6" applyAlignment="1">
      <alignment vertical="top"/>
    </xf>
    <xf numFmtId="0" fontId="28" fillId="0" borderId="0" xfId="6" applyFont="1" applyAlignment="1">
      <alignment horizontal="left" vertical="top"/>
    </xf>
    <xf numFmtId="0" fontId="29" fillId="0" borderId="0" xfId="6" applyFont="1" applyAlignment="1">
      <alignment vertical="top"/>
    </xf>
    <xf numFmtId="0" fontId="23" fillId="0" borderId="0" xfId="14" applyFont="1"/>
    <xf numFmtId="9" fontId="23" fillId="0" borderId="0" xfId="14" applyNumberFormat="1" applyFont="1"/>
    <xf numFmtId="166" fontId="11" fillId="0" borderId="3" xfId="14" applyNumberFormat="1" applyFont="1" applyBorder="1" applyAlignment="1">
      <alignment horizontal="center" vertical="center" wrapText="1"/>
    </xf>
    <xf numFmtId="9" fontId="11" fillId="0" borderId="3" xfId="14" applyNumberFormat="1" applyFont="1" applyBorder="1" applyAlignment="1">
      <alignment horizontal="center" vertical="center" wrapText="1"/>
    </xf>
    <xf numFmtId="0" fontId="11" fillId="0" borderId="3" xfId="14" applyFont="1" applyBorder="1" applyAlignment="1">
      <alignment vertical="center" wrapText="1"/>
    </xf>
    <xf numFmtId="166" fontId="11" fillId="0" borderId="34" xfId="14" applyNumberFormat="1" applyFont="1" applyBorder="1" applyAlignment="1">
      <alignment horizontal="center" vertical="center" wrapText="1"/>
    </xf>
    <xf numFmtId="9" fontId="11" fillId="0" borderId="34" xfId="14" applyNumberFormat="1" applyFont="1" applyBorder="1" applyAlignment="1">
      <alignment horizontal="center" vertical="center" wrapText="1"/>
    </xf>
    <xf numFmtId="0" fontId="11" fillId="0" borderId="34" xfId="14" applyFont="1" applyBorder="1" applyAlignment="1">
      <alignment vertical="center" wrapText="1"/>
    </xf>
    <xf numFmtId="166" fontId="11" fillId="0" borderId="28" xfId="14" applyNumberFormat="1" applyFont="1" applyBorder="1" applyAlignment="1">
      <alignment horizontal="center" vertical="center" wrapText="1"/>
    </xf>
    <xf numFmtId="9" fontId="11" fillId="0" borderId="28" xfId="14" applyNumberFormat="1" applyFont="1" applyBorder="1" applyAlignment="1">
      <alignment horizontal="center" vertical="center" wrapText="1"/>
    </xf>
    <xf numFmtId="0" fontId="11" fillId="0" borderId="28" xfId="14" applyFont="1" applyBorder="1" applyAlignment="1">
      <alignment vertical="center" wrapText="1"/>
    </xf>
    <xf numFmtId="0" fontId="11" fillId="0" borderId="2" xfId="14" applyFont="1" applyBorder="1" applyAlignment="1">
      <alignment horizontal="center" vertical="center" wrapText="1"/>
    </xf>
    <xf numFmtId="0" fontId="11" fillId="0" borderId="2" xfId="14" applyFont="1" applyBorder="1" applyAlignment="1">
      <alignment vertical="center" wrapText="1"/>
    </xf>
    <xf numFmtId="0" fontId="26" fillId="0" borderId="2" xfId="14" applyFont="1" applyBorder="1"/>
    <xf numFmtId="0" fontId="30" fillId="0" borderId="2" xfId="14" applyFont="1" applyBorder="1"/>
    <xf numFmtId="0" fontId="23" fillId="0" borderId="3" xfId="14" applyFont="1" applyBorder="1"/>
    <xf numFmtId="9" fontId="11" fillId="0" borderId="33" xfId="14" applyNumberFormat="1" applyFont="1" applyBorder="1" applyAlignment="1">
      <alignment horizontal="center" vertical="center" wrapText="1"/>
    </xf>
    <xf numFmtId="0" fontId="11" fillId="0" borderId="33" xfId="14" applyFont="1" applyBorder="1" applyAlignment="1">
      <alignment vertical="center" wrapText="1"/>
    </xf>
    <xf numFmtId="0" fontId="31" fillId="0" borderId="2" xfId="14" applyFont="1" applyBorder="1" applyAlignment="1">
      <alignment horizontal="center" vertical="center" wrapText="1"/>
    </xf>
    <xf numFmtId="0" fontId="31" fillId="0" borderId="2" xfId="14" applyFont="1" applyBorder="1" applyAlignment="1">
      <alignment vertical="center" wrapText="1"/>
    </xf>
    <xf numFmtId="0" fontId="32" fillId="0" borderId="0" xfId="14" applyFont="1" applyAlignment="1">
      <alignment horizontal="left" vertical="center"/>
    </xf>
    <xf numFmtId="9" fontId="33" fillId="0" borderId="33" xfId="14" applyNumberFormat="1" applyFont="1" applyBorder="1" applyAlignment="1">
      <alignment horizontal="center" vertical="center" wrapText="1"/>
    </xf>
    <xf numFmtId="9" fontId="33" fillId="0" borderId="28" xfId="14" applyNumberFormat="1" applyFont="1" applyBorder="1" applyAlignment="1">
      <alignment horizontal="center" vertical="center" wrapText="1"/>
    </xf>
    <xf numFmtId="0" fontId="11" fillId="0" borderId="3" xfId="14" applyFont="1" applyBorder="1" applyAlignment="1">
      <alignment horizontal="center" vertical="center" wrapText="1"/>
    </xf>
    <xf numFmtId="0" fontId="33" fillId="0" borderId="3" xfId="14" applyFont="1" applyBorder="1" applyAlignment="1">
      <alignment horizontal="center" vertical="center" wrapText="1"/>
    </xf>
    <xf numFmtId="0" fontId="34" fillId="0" borderId="2" xfId="14" applyFont="1" applyBorder="1" applyAlignment="1">
      <alignment horizontal="center" vertical="center" wrapText="1"/>
    </xf>
    <xf numFmtId="1" fontId="11" fillId="0" borderId="33" xfId="14" applyNumberFormat="1" applyFont="1" applyBorder="1" applyAlignment="1">
      <alignment horizontal="center" vertical="center" wrapText="1"/>
    </xf>
    <xf numFmtId="1" fontId="11" fillId="0" borderId="3" xfId="14" applyNumberFormat="1" applyFont="1" applyBorder="1" applyAlignment="1">
      <alignment horizontal="center" vertical="center" wrapText="1"/>
    </xf>
    <xf numFmtId="1" fontId="11" fillId="0" borderId="34" xfId="14" applyNumberFormat="1" applyFont="1" applyBorder="1" applyAlignment="1">
      <alignment horizontal="center" vertical="center" wrapText="1"/>
    </xf>
    <xf numFmtId="1" fontId="11" fillId="0" borderId="28" xfId="14" applyNumberFormat="1" applyFont="1" applyBorder="1" applyAlignment="1">
      <alignment horizontal="center" vertical="center" wrapText="1"/>
    </xf>
    <xf numFmtId="3" fontId="11" fillId="0" borderId="28" xfId="14" applyNumberFormat="1" applyFont="1" applyBorder="1" applyAlignment="1">
      <alignment horizontal="center" vertical="center" wrapText="1"/>
    </xf>
    <xf numFmtId="1" fontId="11" fillId="0" borderId="28" xfId="2" applyNumberFormat="1" applyFont="1" applyFill="1" applyBorder="1" applyAlignment="1">
      <alignment horizontal="center" vertical="center" wrapText="1"/>
    </xf>
    <xf numFmtId="0" fontId="26" fillId="0" borderId="0" xfId="14" applyFont="1"/>
    <xf numFmtId="166" fontId="11" fillId="0" borderId="33" xfId="2" applyNumberFormat="1" applyFont="1" applyFill="1" applyBorder="1" applyAlignment="1">
      <alignment horizontal="center" vertical="center" wrapText="1"/>
    </xf>
    <xf numFmtId="166" fontId="11" fillId="0" borderId="28" xfId="2" applyNumberFormat="1" applyFont="1" applyFill="1" applyBorder="1" applyAlignment="1">
      <alignment horizontal="center" vertical="center" wrapText="1"/>
    </xf>
    <xf numFmtId="0" fontId="23" fillId="0" borderId="2" xfId="14" applyFont="1" applyBorder="1"/>
    <xf numFmtId="0" fontId="32" fillId="0" borderId="0" xfId="14" applyFont="1" applyAlignment="1">
      <alignment horizontal="left"/>
    </xf>
    <xf numFmtId="3" fontId="11" fillId="0" borderId="28" xfId="2" applyNumberFormat="1" applyFont="1" applyFill="1" applyBorder="1" applyAlignment="1">
      <alignment horizontal="center" vertical="center" wrapText="1"/>
    </xf>
    <xf numFmtId="0" fontId="35" fillId="0" borderId="0" xfId="14" applyFont="1"/>
    <xf numFmtId="0" fontId="36" fillId="14" borderId="0" xfId="14" applyFont="1" applyFill="1"/>
    <xf numFmtId="0" fontId="1" fillId="0" borderId="0" xfId="12">
      <alignment vertical="top"/>
    </xf>
    <xf numFmtId="0" fontId="37" fillId="0" borderId="0" xfId="12" applyFont="1">
      <alignment vertical="top"/>
    </xf>
    <xf numFmtId="0" fontId="38" fillId="0" borderId="0" xfId="12" applyFont="1">
      <alignment vertical="top"/>
    </xf>
    <xf numFmtId="0" fontId="1" fillId="0" borderId="4" xfId="12" applyBorder="1">
      <alignment vertical="top"/>
    </xf>
    <xf numFmtId="0" fontId="2" fillId="0" borderId="0" xfId="12" applyFont="1">
      <alignment vertical="top"/>
    </xf>
    <xf numFmtId="0" fontId="41" fillId="0" borderId="0" xfId="12" applyFont="1">
      <alignment vertical="top"/>
    </xf>
    <xf numFmtId="0" fontId="36" fillId="14" borderId="0" xfId="14" applyFont="1" applyFill="1" applyAlignment="1">
      <alignment horizontal="left"/>
    </xf>
    <xf numFmtId="0" fontId="16" fillId="4" borderId="0" xfId="0" applyFont="1" applyFill="1" applyAlignment="1">
      <alignment vertical="top"/>
    </xf>
    <xf numFmtId="17" fontId="42" fillId="4" borderId="0" xfId="7" quotePrefix="1" applyNumberFormat="1" applyFont="1" applyFill="1" applyAlignment="1">
      <alignment horizontal="left" vertical="top" wrapText="1"/>
    </xf>
    <xf numFmtId="0" fontId="43" fillId="0" borderId="0" xfId="0" applyFont="1" applyAlignment="1">
      <alignment vertical="center"/>
    </xf>
    <xf numFmtId="0" fontId="11" fillId="0" borderId="0" xfId="4"/>
    <xf numFmtId="0" fontId="11" fillId="0" borderId="0" xfId="4" applyAlignment="1">
      <alignment wrapText="1"/>
    </xf>
    <xf numFmtId="0" fontId="11" fillId="4" borderId="0" xfId="5" applyFill="1" applyAlignment="1">
      <alignment vertical="top" wrapText="1"/>
    </xf>
    <xf numFmtId="0" fontId="11" fillId="0" borderId="0" xfId="4" applyAlignment="1">
      <alignment horizontal="left" wrapText="1"/>
    </xf>
    <xf numFmtId="0" fontId="11" fillId="0" borderId="0" xfId="4" applyAlignment="1">
      <alignment horizontal="justify" vertical="justify" wrapText="1"/>
    </xf>
    <xf numFmtId="0" fontId="13" fillId="0" borderId="0" xfId="13" applyAlignment="1" applyProtection="1">
      <alignment wrapText="1"/>
    </xf>
    <xf numFmtId="0" fontId="45" fillId="0" borderId="0" xfId="15" applyFont="1" applyAlignment="1" applyProtection="1">
      <alignment vertical="top"/>
    </xf>
    <xf numFmtId="0" fontId="36" fillId="14" borderId="0" xfId="14" applyFont="1" applyFill="1" applyAlignment="1">
      <alignment horizontal="center"/>
    </xf>
    <xf numFmtId="0" fontId="46" fillId="14" borderId="0" xfId="14" applyFont="1" applyFill="1" applyAlignment="1">
      <alignment horizontal="center"/>
    </xf>
    <xf numFmtId="164" fontId="46" fillId="14" borderId="0" xfId="14" applyNumberFormat="1" applyFont="1" applyFill="1" applyAlignment="1">
      <alignment horizontal="center"/>
    </xf>
    <xf numFmtId="0" fontId="47" fillId="0" borderId="0" xfId="14" applyFont="1"/>
    <xf numFmtId="0" fontId="48" fillId="14" borderId="0" xfId="14" applyFont="1" applyFill="1" applyAlignment="1">
      <alignment horizontal="center"/>
    </xf>
    <xf numFmtId="164" fontId="48" fillId="14" borderId="0" xfId="1" applyNumberFormat="1" applyFont="1" applyFill="1" applyBorder="1" applyAlignment="1">
      <alignment horizontal="center"/>
    </xf>
    <xf numFmtId="164" fontId="48" fillId="14" borderId="0" xfId="1" applyNumberFormat="1" applyFont="1" applyFill="1" applyAlignment="1">
      <alignment horizontal="center"/>
    </xf>
    <xf numFmtId="0" fontId="49" fillId="0" borderId="0" xfId="14" applyFont="1"/>
    <xf numFmtId="167" fontId="49" fillId="0" borderId="0" xfId="2" applyNumberFormat="1" applyFont="1"/>
    <xf numFmtId="0" fontId="50" fillId="0" borderId="0" xfId="16" applyFont="1" applyAlignment="1">
      <alignment horizontal="center"/>
    </xf>
    <xf numFmtId="0" fontId="51" fillId="0" borderId="0" xfId="16" applyFont="1" applyAlignment="1">
      <alignment horizontal="center"/>
    </xf>
    <xf numFmtId="0" fontId="46" fillId="14" borderId="0" xfId="14" applyFont="1" applyFill="1"/>
    <xf numFmtId="0" fontId="50" fillId="0" borderId="0" xfId="16" applyFont="1" applyAlignment="1">
      <alignment horizontal="left"/>
    </xf>
    <xf numFmtId="0" fontId="49" fillId="0" borderId="0" xfId="16" applyFont="1" applyAlignment="1">
      <alignment horizontal="center"/>
    </xf>
    <xf numFmtId="0" fontId="49" fillId="0" borderId="0" xfId="16" applyFont="1"/>
    <xf numFmtId="9" fontId="50" fillId="0" borderId="2" xfId="1" applyFont="1" applyFill="1" applyBorder="1" applyAlignment="1">
      <alignment horizontal="center" vertical="center"/>
    </xf>
    <xf numFmtId="0" fontId="31" fillId="0" borderId="2" xfId="16" applyFont="1" applyBorder="1" applyAlignment="1">
      <alignment horizontal="center" vertical="center" wrapText="1"/>
    </xf>
    <xf numFmtId="10" fontId="49" fillId="0" borderId="0" xfId="1" applyNumberFormat="1" applyFont="1" applyAlignment="1">
      <alignment horizontal="center"/>
    </xf>
    <xf numFmtId="0" fontId="50" fillId="0" borderId="0" xfId="16" applyFont="1" applyAlignment="1">
      <alignment horizontal="center" vertical="center"/>
    </xf>
    <xf numFmtId="10" fontId="49" fillId="0" borderId="0" xfId="1" applyNumberFormat="1" applyFont="1" applyFill="1" applyAlignment="1">
      <alignment horizontal="center"/>
    </xf>
    <xf numFmtId="9" fontId="49" fillId="0" borderId="0" xfId="1" applyFont="1" applyFill="1" applyAlignment="1">
      <alignment horizontal="center"/>
    </xf>
    <xf numFmtId="0" fontId="50" fillId="0" borderId="5" xfId="16" applyFont="1" applyBorder="1" applyAlignment="1">
      <alignment horizontal="center"/>
    </xf>
    <xf numFmtId="10" fontId="50" fillId="0" borderId="5" xfId="1" applyNumberFormat="1" applyFont="1" applyBorder="1" applyAlignment="1">
      <alignment horizontal="center"/>
    </xf>
    <xf numFmtId="10" fontId="50" fillId="0" borderId="5" xfId="1" applyNumberFormat="1" applyFont="1" applyFill="1" applyBorder="1" applyAlignment="1">
      <alignment horizontal="center"/>
    </xf>
    <xf numFmtId="0" fontId="50" fillId="0" borderId="0" xfId="16" applyFont="1"/>
    <xf numFmtId="9" fontId="49" fillId="0" borderId="0" xfId="1" applyFont="1" applyAlignment="1">
      <alignment horizontal="center"/>
    </xf>
    <xf numFmtId="9" fontId="50" fillId="0" borderId="5" xfId="1" applyFont="1" applyBorder="1" applyAlignment="1">
      <alignment horizontal="center"/>
    </xf>
    <xf numFmtId="9" fontId="50" fillId="0" borderId="5" xfId="1" applyFont="1" applyFill="1" applyBorder="1" applyAlignment="1">
      <alignment horizontal="center"/>
    </xf>
    <xf numFmtId="0" fontId="49" fillId="0" borderId="0" xfId="16" applyFont="1" applyAlignment="1">
      <alignment horizontal="left"/>
    </xf>
    <xf numFmtId="0" fontId="52" fillId="0" borderId="0" xfId="16" applyFont="1"/>
    <xf numFmtId="0" fontId="51" fillId="0" borderId="0" xfId="16" applyFont="1"/>
    <xf numFmtId="0" fontId="53" fillId="0" borderId="0" xfId="14" applyFont="1"/>
    <xf numFmtId="0" fontId="54" fillId="0" borderId="0" xfId="0" applyFont="1"/>
    <xf numFmtId="0" fontId="16" fillId="0" borderId="0" xfId="0" applyFont="1"/>
    <xf numFmtId="0" fontId="55" fillId="0" borderId="0" xfId="0" applyFont="1" applyAlignment="1">
      <alignment horizontal="center" vertical="center"/>
    </xf>
    <xf numFmtId="0" fontId="16" fillId="0" borderId="0" xfId="0" applyFont="1" applyAlignment="1">
      <alignment horizontal="center"/>
    </xf>
    <xf numFmtId="0" fontId="55" fillId="0" borderId="0" xfId="0" applyFont="1"/>
    <xf numFmtId="166" fontId="16" fillId="0" borderId="0" xfId="0" applyNumberFormat="1" applyFont="1" applyAlignment="1">
      <alignment horizontal="center"/>
    </xf>
    <xf numFmtId="3" fontId="16" fillId="0" borderId="0" xfId="0" applyNumberFormat="1" applyFont="1"/>
    <xf numFmtId="0" fontId="16" fillId="0" borderId="0" xfId="0" applyFont="1" applyAlignment="1">
      <alignment wrapText="1"/>
    </xf>
    <xf numFmtId="0" fontId="54" fillId="0" borderId="0" xfId="0" applyFont="1" applyAlignment="1">
      <alignment horizontal="center"/>
    </xf>
    <xf numFmtId="0" fontId="58" fillId="0" borderId="0" xfId="0" applyFont="1" applyAlignment="1">
      <alignment horizontal="left"/>
    </xf>
    <xf numFmtId="0" fontId="58" fillId="0" borderId="0" xfId="0" applyFont="1" applyAlignment="1">
      <alignment horizontal="center"/>
    </xf>
    <xf numFmtId="0" fontId="59" fillId="0" borderId="0" xfId="0" applyFont="1" applyAlignment="1">
      <alignment horizontal="center"/>
    </xf>
    <xf numFmtId="166" fontId="46" fillId="14" borderId="0" xfId="14" applyNumberFormat="1" applyFont="1" applyFill="1" applyAlignment="1">
      <alignment horizontal="center"/>
    </xf>
    <xf numFmtId="0" fontId="57" fillId="0" borderId="0" xfId="0" applyFont="1" applyAlignment="1">
      <alignment horizontal="left"/>
    </xf>
    <xf numFmtId="3" fontId="55" fillId="0" borderId="0" xfId="0" applyNumberFormat="1" applyFont="1" applyAlignment="1">
      <alignment horizontal="center" vertical="center"/>
    </xf>
    <xf numFmtId="0" fontId="60" fillId="4" borderId="0" xfId="0" applyFont="1" applyFill="1" applyAlignment="1">
      <alignment vertical="top"/>
    </xf>
    <xf numFmtId="0" fontId="61" fillId="4" borderId="0" xfId="0" applyFont="1" applyFill="1" applyAlignment="1">
      <alignment wrapText="1"/>
    </xf>
    <xf numFmtId="0" fontId="62" fillId="4" borderId="0" xfId="0" applyFont="1" applyFill="1" applyAlignment="1">
      <alignment vertical="top"/>
    </xf>
    <xf numFmtId="0" fontId="15" fillId="0" borderId="0" xfId="9" applyFont="1"/>
    <xf numFmtId="17" fontId="11" fillId="0" borderId="0" xfId="9" quotePrefix="1" applyNumberFormat="1" applyFont="1"/>
    <xf numFmtId="0" fontId="15" fillId="0" borderId="0" xfId="9" applyFont="1" applyAlignment="1">
      <alignment vertical="center"/>
    </xf>
    <xf numFmtId="0" fontId="31" fillId="0" borderId="2" xfId="0" applyFont="1" applyBorder="1" applyAlignment="1">
      <alignment vertical="center" wrapText="1"/>
    </xf>
    <xf numFmtId="0" fontId="49" fillId="0" borderId="28" xfId="0" applyFont="1" applyBorder="1" applyAlignment="1">
      <alignment vertical="center" wrapText="1"/>
    </xf>
    <xf numFmtId="0" fontId="49" fillId="0" borderId="33" xfId="0" applyFont="1" applyBorder="1" applyAlignment="1">
      <alignment vertical="center" wrapText="1"/>
    </xf>
    <xf numFmtId="0" fontId="56" fillId="0" borderId="4" xfId="0" applyFont="1" applyBorder="1" applyAlignment="1">
      <alignment horizontal="left" vertical="center"/>
    </xf>
    <xf numFmtId="0" fontId="56" fillId="0" borderId="0" xfId="0" applyFont="1" applyAlignment="1">
      <alignment horizontal="left" vertical="center"/>
    </xf>
    <xf numFmtId="0" fontId="15" fillId="0" borderId="0" xfId="9" applyFont="1" applyAlignment="1">
      <alignment horizontal="center"/>
    </xf>
    <xf numFmtId="0" fontId="49" fillId="0" borderId="0" xfId="14" applyFont="1" applyAlignment="1">
      <alignment horizontal="left"/>
    </xf>
    <xf numFmtId="0" fontId="51" fillId="0" borderId="0" xfId="0" applyFont="1"/>
    <xf numFmtId="3" fontId="51" fillId="0" borderId="0" xfId="0" applyNumberFormat="1" applyFont="1"/>
    <xf numFmtId="0" fontId="49" fillId="0" borderId="0" xfId="0" applyFont="1"/>
    <xf numFmtId="9" fontId="50" fillId="0" borderId="4" xfId="1" applyFont="1" applyFill="1" applyBorder="1" applyAlignment="1">
      <alignment horizontal="center" vertical="center"/>
    </xf>
    <xf numFmtId="166" fontId="49" fillId="0" borderId="2" xfId="0" applyNumberFormat="1" applyFont="1" applyBorder="1" applyAlignment="1">
      <alignment horizontal="center"/>
    </xf>
    <xf numFmtId="9" fontId="50" fillId="0" borderId="0" xfId="1" applyFont="1" applyFill="1" applyBorder="1" applyAlignment="1">
      <alignment horizontal="center" vertical="center"/>
    </xf>
    <xf numFmtId="3" fontId="50" fillId="0" borderId="2" xfId="1" applyNumberFormat="1" applyFont="1" applyFill="1" applyBorder="1" applyAlignment="1">
      <alignment horizontal="center" vertical="center"/>
    </xf>
    <xf numFmtId="164" fontId="50" fillId="0" borderId="2" xfId="1" applyNumberFormat="1" applyFont="1" applyFill="1" applyBorder="1" applyAlignment="1">
      <alignment horizontal="center" vertical="center"/>
    </xf>
    <xf numFmtId="166" fontId="50" fillId="0" borderId="26" xfId="1" applyNumberFormat="1" applyFont="1" applyFill="1" applyBorder="1" applyAlignment="1">
      <alignment horizontal="center" vertical="center"/>
    </xf>
    <xf numFmtId="3" fontId="64" fillId="0" borderId="2" xfId="1" applyNumberFormat="1" applyFont="1" applyFill="1" applyBorder="1" applyAlignment="1">
      <alignment horizontal="center" vertical="center"/>
    </xf>
    <xf numFmtId="164" fontId="64" fillId="0" borderId="2" xfId="1" applyNumberFormat="1" applyFont="1" applyFill="1" applyBorder="1" applyAlignment="1">
      <alignment horizontal="center" vertical="center"/>
    </xf>
    <xf numFmtId="166" fontId="64" fillId="0" borderId="26" xfId="1" applyNumberFormat="1" applyFont="1" applyFill="1" applyBorder="1" applyAlignment="1">
      <alignment horizontal="center" vertical="center"/>
    </xf>
    <xf numFmtId="164" fontId="49" fillId="0" borderId="2" xfId="1" applyNumberFormat="1" applyFont="1" applyFill="1" applyBorder="1" applyAlignment="1">
      <alignment horizontal="center" vertical="center"/>
    </xf>
    <xf numFmtId="0" fontId="49" fillId="0" borderId="0" xfId="0" applyFont="1" applyAlignment="1">
      <alignment horizontal="center"/>
    </xf>
    <xf numFmtId="3" fontId="49" fillId="0" borderId="0" xfId="0" applyNumberFormat="1" applyFont="1" applyAlignment="1">
      <alignment horizontal="center"/>
    </xf>
    <xf numFmtId="164" fontId="49" fillId="0" borderId="0" xfId="1" applyNumberFormat="1" applyFont="1" applyBorder="1" applyAlignment="1">
      <alignment horizontal="center"/>
    </xf>
    <xf numFmtId="3" fontId="49" fillId="0" borderId="27" xfId="0" applyNumberFormat="1" applyFont="1" applyBorder="1" applyAlignment="1">
      <alignment horizontal="center"/>
    </xf>
    <xf numFmtId="164" fontId="49" fillId="0" borderId="0" xfId="1" applyNumberFormat="1" applyFont="1" applyAlignment="1">
      <alignment horizontal="center"/>
    </xf>
    <xf numFmtId="3" fontId="49" fillId="0" borderId="0" xfId="0" applyNumberFormat="1" applyFont="1"/>
    <xf numFmtId="4" fontId="52" fillId="0" borderId="0" xfId="0" applyNumberFormat="1" applyFont="1" applyAlignment="1">
      <alignment horizontal="justify" vertical="center"/>
    </xf>
    <xf numFmtId="0" fontId="50" fillId="0" borderId="0" xfId="0" applyFont="1" applyAlignment="1">
      <alignment horizontal="center" vertical="center"/>
    </xf>
    <xf numFmtId="0" fontId="50" fillId="0" borderId="5" xfId="0" applyFont="1" applyBorder="1" applyAlignment="1">
      <alignment horizontal="center"/>
    </xf>
    <xf numFmtId="3" fontId="50" fillId="0" borderId="5" xfId="0" applyNumberFormat="1" applyFont="1" applyBorder="1" applyAlignment="1">
      <alignment horizontal="center"/>
    </xf>
    <xf numFmtId="164" fontId="50" fillId="0" borderId="5" xfId="1" applyNumberFormat="1" applyFont="1" applyBorder="1" applyAlignment="1">
      <alignment horizontal="center"/>
    </xf>
    <xf numFmtId="3" fontId="50" fillId="0" borderId="25" xfId="0" applyNumberFormat="1" applyFont="1" applyBorder="1" applyAlignment="1">
      <alignment horizontal="center"/>
    </xf>
    <xf numFmtId="0" fontId="50" fillId="0" borderId="0" xfId="0" applyFont="1"/>
    <xf numFmtId="0" fontId="50" fillId="0" borderId="0" xfId="0" applyFont="1" applyAlignment="1">
      <alignment horizontal="center"/>
    </xf>
    <xf numFmtId="0" fontId="50" fillId="0" borderId="3" xfId="0" applyFont="1" applyBorder="1" applyAlignment="1">
      <alignment horizontal="center"/>
    </xf>
    <xf numFmtId="3" fontId="49" fillId="0" borderId="3" xfId="0" applyNumberFormat="1" applyFont="1" applyBorder="1" applyAlignment="1">
      <alignment horizontal="center"/>
    </xf>
    <xf numFmtId="164" fontId="49" fillId="0" borderId="3" xfId="1" applyNumberFormat="1" applyFont="1" applyBorder="1" applyAlignment="1">
      <alignment horizontal="center"/>
    </xf>
    <xf numFmtId="166" fontId="50" fillId="0" borderId="2" xfId="1" applyNumberFormat="1" applyFont="1" applyFill="1" applyBorder="1" applyAlignment="1">
      <alignment horizontal="center" vertical="center"/>
    </xf>
    <xf numFmtId="0" fontId="50" fillId="0" borderId="6" xfId="0" applyFont="1" applyBorder="1" applyAlignment="1">
      <alignment horizontal="center"/>
    </xf>
    <xf numFmtId="9" fontId="49" fillId="0" borderId="3" xfId="1" applyFont="1" applyBorder="1" applyAlignment="1">
      <alignment horizontal="center"/>
    </xf>
    <xf numFmtId="0" fontId="49" fillId="0" borderId="6" xfId="0" applyFont="1" applyBorder="1" applyAlignment="1">
      <alignment horizontal="left"/>
    </xf>
    <xf numFmtId="166" fontId="64" fillId="0" borderId="2" xfId="1" applyNumberFormat="1" applyFont="1" applyFill="1" applyBorder="1" applyAlignment="1">
      <alignment horizontal="center" vertical="center"/>
    </xf>
    <xf numFmtId="3" fontId="49" fillId="0" borderId="29" xfId="0" applyNumberFormat="1" applyFont="1" applyBorder="1" applyAlignment="1">
      <alignment horizontal="center"/>
    </xf>
    <xf numFmtId="167" fontId="52" fillId="0" borderId="0" xfId="2" applyNumberFormat="1" applyFont="1" applyAlignment="1">
      <alignment horizontal="justify" vertical="center"/>
    </xf>
    <xf numFmtId="166" fontId="49" fillId="0" borderId="0" xfId="0" applyNumberFormat="1" applyFont="1" applyAlignment="1">
      <alignment horizontal="center"/>
    </xf>
    <xf numFmtId="166" fontId="49" fillId="0" borderId="3" xfId="0" applyNumberFormat="1" applyFont="1" applyBorder="1" applyAlignment="1">
      <alignment horizontal="center"/>
    </xf>
    <xf numFmtId="164" fontId="49" fillId="0" borderId="0" xfId="0" applyNumberFormat="1" applyFont="1" applyAlignment="1">
      <alignment horizontal="center"/>
    </xf>
    <xf numFmtId="164" fontId="50" fillId="0" borderId="5" xfId="0" applyNumberFormat="1" applyFont="1" applyBorder="1" applyAlignment="1">
      <alignment horizontal="center"/>
    </xf>
    <xf numFmtId="166" fontId="49" fillId="0" borderId="6" xfId="0" applyNumberFormat="1" applyFont="1" applyBorder="1" applyAlignment="1">
      <alignment horizontal="center"/>
    </xf>
    <xf numFmtId="9" fontId="49" fillId="0" borderId="6" xfId="1" applyFont="1" applyBorder="1" applyAlignment="1">
      <alignment horizontal="center"/>
    </xf>
    <xf numFmtId="0" fontId="31" fillId="0" borderId="2" xfId="0" applyFont="1" applyBorder="1" applyAlignment="1">
      <alignment horizontal="center" vertical="center" wrapText="1"/>
    </xf>
    <xf numFmtId="0" fontId="49" fillId="0" borderId="0" xfId="0" applyFont="1" applyAlignment="1">
      <alignment horizontal="left" vertical="center"/>
    </xf>
    <xf numFmtId="0" fontId="33" fillId="0" borderId="13" xfId="0" applyFont="1" applyBorder="1" applyAlignment="1">
      <alignment horizontal="center" vertical="center"/>
    </xf>
    <xf numFmtId="0" fontId="33" fillId="0" borderId="18" xfId="0" applyFont="1" applyBorder="1" applyAlignment="1">
      <alignment horizontal="center" vertical="center"/>
    </xf>
    <xf numFmtId="0" fontId="33" fillId="0" borderId="4" xfId="0" applyFont="1" applyBorder="1" applyAlignment="1">
      <alignment horizontal="center" vertical="center"/>
    </xf>
    <xf numFmtId="0" fontId="33" fillId="0" borderId="9" xfId="0" applyFont="1" applyBorder="1" applyAlignment="1">
      <alignment horizontal="center" vertical="center"/>
    </xf>
    <xf numFmtId="0" fontId="33" fillId="0" borderId="0" xfId="0" applyFont="1" applyAlignment="1">
      <alignment horizontal="center" vertical="center"/>
    </xf>
    <xf numFmtId="166" fontId="64" fillId="0" borderId="14" xfId="1" applyNumberFormat="1" applyFont="1" applyFill="1" applyBorder="1" applyAlignment="1">
      <alignment horizontal="center" vertical="center"/>
    </xf>
    <xf numFmtId="166" fontId="64" fillId="0" borderId="19" xfId="1" applyNumberFormat="1" applyFont="1" applyFill="1" applyBorder="1" applyAlignment="1">
      <alignment horizontal="center" vertical="center"/>
    </xf>
    <xf numFmtId="166" fontId="64" fillId="0" borderId="3" xfId="1" applyNumberFormat="1" applyFont="1" applyFill="1" applyBorder="1" applyAlignment="1">
      <alignment horizontal="center" vertical="center"/>
    </xf>
    <xf numFmtId="166" fontId="64" fillId="0" borderId="10" xfId="1" applyNumberFormat="1" applyFont="1" applyFill="1" applyBorder="1" applyAlignment="1">
      <alignment horizontal="center" vertical="center"/>
    </xf>
    <xf numFmtId="3" fontId="11" fillId="0" borderId="15" xfId="0" applyNumberFormat="1" applyFont="1" applyBorder="1" applyAlignment="1">
      <alignment horizontal="center"/>
    </xf>
    <xf numFmtId="3" fontId="11" fillId="0" borderId="20" xfId="0" applyNumberFormat="1" applyFont="1" applyBorder="1" applyAlignment="1">
      <alignment horizontal="center"/>
    </xf>
    <xf numFmtId="3" fontId="11" fillId="0" borderId="0" xfId="0" applyNumberFormat="1" applyFont="1" applyAlignment="1">
      <alignment horizontal="center"/>
    </xf>
    <xf numFmtId="164" fontId="49" fillId="0" borderId="0" xfId="1" applyNumberFormat="1" applyFont="1" applyFill="1" applyBorder="1" applyAlignment="1">
      <alignment horizontal="center"/>
    </xf>
    <xf numFmtId="3" fontId="49" fillId="0" borderId="11" xfId="0" applyNumberFormat="1" applyFont="1" applyBorder="1" applyAlignment="1">
      <alignment horizontal="center"/>
    </xf>
    <xf numFmtId="3" fontId="49" fillId="0" borderId="15" xfId="0" applyNumberFormat="1" applyFont="1" applyBorder="1" applyAlignment="1">
      <alignment horizontal="center"/>
    </xf>
    <xf numFmtId="3" fontId="49" fillId="0" borderId="20" xfId="0" applyNumberFormat="1" applyFont="1" applyBorder="1" applyAlignment="1">
      <alignment horizontal="center"/>
    </xf>
    <xf numFmtId="0" fontId="52" fillId="0" borderId="0" xfId="0" applyFont="1"/>
    <xf numFmtId="0" fontId="50" fillId="0" borderId="7" xfId="0" applyFont="1" applyBorder="1" applyAlignment="1">
      <alignment horizontal="center"/>
    </xf>
    <xf numFmtId="3" fontId="50" fillId="0" borderId="16" xfId="0" applyNumberFormat="1" applyFont="1" applyBorder="1" applyAlignment="1">
      <alignment horizontal="center"/>
    </xf>
    <xf numFmtId="3" fontId="50" fillId="0" borderId="21" xfId="0" applyNumberFormat="1" applyFont="1" applyBorder="1" applyAlignment="1">
      <alignment horizontal="center"/>
    </xf>
    <xf numFmtId="164" fontId="50" fillId="0" borderId="5" xfId="1" applyNumberFormat="1" applyFont="1" applyFill="1" applyBorder="1" applyAlignment="1">
      <alignment horizontal="center"/>
    </xf>
    <xf numFmtId="3" fontId="50" fillId="0" borderId="7" xfId="0" applyNumberFormat="1" applyFont="1" applyBorder="1" applyAlignment="1">
      <alignment horizontal="center"/>
    </xf>
    <xf numFmtId="166" fontId="50" fillId="0" borderId="7" xfId="0" applyNumberFormat="1" applyFont="1" applyBorder="1" applyAlignment="1">
      <alignment horizontal="center"/>
    </xf>
    <xf numFmtId="3" fontId="64" fillId="0" borderId="19" xfId="1" applyNumberFormat="1" applyFont="1" applyFill="1" applyBorder="1" applyAlignment="1">
      <alignment horizontal="center" vertical="center"/>
    </xf>
    <xf numFmtId="166" fontId="49" fillId="0" borderId="20" xfId="0" applyNumberFormat="1" applyFont="1" applyBorder="1" applyAlignment="1">
      <alignment horizontal="center"/>
    </xf>
    <xf numFmtId="166" fontId="49" fillId="0" borderId="11" xfId="0" applyNumberFormat="1" applyFont="1" applyBorder="1" applyAlignment="1">
      <alignment horizontal="center"/>
    </xf>
    <xf numFmtId="166" fontId="50" fillId="0" borderId="21" xfId="0" applyNumberFormat="1" applyFont="1" applyBorder="1" applyAlignment="1">
      <alignment horizontal="center"/>
    </xf>
    <xf numFmtId="0" fontId="50" fillId="0" borderId="0" xfId="0" applyFont="1" applyAlignment="1">
      <alignment horizontal="left"/>
    </xf>
    <xf numFmtId="0" fontId="51" fillId="0" borderId="0" xfId="0" applyFont="1" applyAlignment="1">
      <alignment horizontal="center"/>
    </xf>
    <xf numFmtId="9" fontId="50" fillId="0" borderId="2" xfId="1" applyFont="1" applyFill="1" applyBorder="1" applyAlignment="1">
      <alignment vertical="center"/>
    </xf>
    <xf numFmtId="0" fontId="49" fillId="0" borderId="3" xfId="0" applyFont="1" applyBorder="1" applyAlignment="1">
      <alignment horizontal="center"/>
    </xf>
    <xf numFmtId="0" fontId="49" fillId="0" borderId="2" xfId="0" applyFont="1" applyBorder="1" applyAlignment="1">
      <alignment horizontal="center"/>
    </xf>
    <xf numFmtId="166" fontId="50" fillId="0" borderId="5" xfId="0" applyNumberFormat="1" applyFont="1" applyBorder="1" applyAlignment="1">
      <alignment horizontal="center"/>
    </xf>
    <xf numFmtId="9" fontId="50" fillId="0" borderId="2" xfId="1" applyFont="1" applyFill="1" applyBorder="1" applyAlignment="1">
      <alignment horizontal="center" vertical="center" wrapText="1"/>
    </xf>
    <xf numFmtId="0" fontId="49" fillId="0" borderId="0" xfId="0" applyFont="1" applyAlignment="1">
      <alignment wrapText="1"/>
    </xf>
    <xf numFmtId="164" fontId="49" fillId="0" borderId="0" xfId="1" applyNumberFormat="1" applyFont="1" applyFill="1" applyAlignment="1">
      <alignment horizontal="center"/>
    </xf>
    <xf numFmtId="0" fontId="31" fillId="0" borderId="31" xfId="0" applyFont="1" applyBorder="1" applyAlignment="1">
      <alignment horizontal="center" vertical="center" wrapText="1"/>
    </xf>
    <xf numFmtId="9" fontId="50" fillId="0" borderId="2" xfId="1" applyFont="1" applyFill="1" applyBorder="1" applyAlignment="1">
      <alignment horizontal="left" vertical="center"/>
    </xf>
    <xf numFmtId="0" fontId="31" fillId="0" borderId="0" xfId="0" applyFont="1" applyAlignment="1">
      <alignment horizontal="center" vertical="center" wrapText="1"/>
    </xf>
    <xf numFmtId="0" fontId="33" fillId="0" borderId="14"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8" xfId="0" applyFont="1" applyBorder="1" applyAlignment="1">
      <alignment horizontal="center" vertical="center" wrapText="1"/>
    </xf>
    <xf numFmtId="0" fontId="33" fillId="2" borderId="12"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0" borderId="12" xfId="0" applyFont="1" applyBorder="1" applyAlignment="1">
      <alignment horizontal="center" vertical="center" wrapText="1"/>
    </xf>
    <xf numFmtId="0" fontId="33" fillId="0" borderId="31" xfId="0" applyFont="1" applyBorder="1" applyAlignment="1">
      <alignment horizontal="center" vertical="center" wrapText="1"/>
    </xf>
    <xf numFmtId="0" fontId="33" fillId="2" borderId="0" xfId="0" applyFont="1" applyFill="1" applyAlignment="1">
      <alignment horizontal="right" vertical="center"/>
    </xf>
    <xf numFmtId="0" fontId="33" fillId="0" borderId="0" xfId="0" applyFont="1" applyAlignment="1">
      <alignment horizontal="right" vertical="center"/>
    </xf>
    <xf numFmtId="0" fontId="49" fillId="0" borderId="15" xfId="0" applyFont="1" applyBorder="1" applyAlignment="1">
      <alignment horizontal="center"/>
    </xf>
    <xf numFmtId="0" fontId="49" fillId="0" borderId="23" xfId="0" applyFont="1" applyBorder="1" applyAlignment="1">
      <alignment horizontal="center"/>
    </xf>
    <xf numFmtId="3" fontId="49" fillId="0" borderId="32" xfId="0" applyNumberFormat="1" applyFont="1" applyBorder="1" applyAlignment="1">
      <alignment horizontal="center"/>
    </xf>
    <xf numFmtId="3" fontId="49" fillId="0" borderId="0" xfId="0" applyNumberFormat="1" applyFont="1" applyAlignment="1">
      <alignment horizontal="left" indent="3"/>
    </xf>
    <xf numFmtId="0" fontId="50" fillId="0" borderId="16" xfId="0" applyFont="1" applyBorder="1" applyAlignment="1">
      <alignment horizontal="center"/>
    </xf>
    <xf numFmtId="0" fontId="50" fillId="0" borderId="24" xfId="0" applyFont="1" applyBorder="1" applyAlignment="1">
      <alignment horizontal="center"/>
    </xf>
    <xf numFmtId="3" fontId="50" fillId="0" borderId="30" xfId="0" applyNumberFormat="1" applyFont="1" applyBorder="1" applyAlignment="1">
      <alignment horizontal="center"/>
    </xf>
    <xf numFmtId="3" fontId="50" fillId="0" borderId="0" xfId="0" applyNumberFormat="1" applyFont="1" applyAlignment="1">
      <alignment horizontal="center"/>
    </xf>
    <xf numFmtId="0" fontId="65" fillId="0" borderId="0" xfId="0" applyFont="1" applyAlignment="1">
      <alignment horizontal="center"/>
    </xf>
    <xf numFmtId="166" fontId="51" fillId="0" borderId="0" xfId="0" applyNumberFormat="1" applyFont="1" applyAlignment="1">
      <alignment horizontal="center"/>
    </xf>
    <xf numFmtId="166" fontId="31" fillId="0" borderId="2" xfId="0" applyNumberFormat="1" applyFont="1" applyBorder="1" applyAlignment="1">
      <alignment horizontal="center" vertical="center" wrapText="1"/>
    </xf>
    <xf numFmtId="166" fontId="11" fillId="0" borderId="0" xfId="0" applyNumberFormat="1" applyFont="1" applyAlignment="1">
      <alignment horizontal="center"/>
    </xf>
    <xf numFmtId="166" fontId="31" fillId="0" borderId="5" xfId="0" applyNumberFormat="1" applyFont="1" applyBorder="1" applyAlignment="1">
      <alignment horizontal="center"/>
    </xf>
    <xf numFmtId="3" fontId="51" fillId="0" borderId="0" xfId="0" applyNumberFormat="1" applyFont="1" applyAlignment="1">
      <alignment horizontal="center"/>
    </xf>
    <xf numFmtId="164" fontId="49" fillId="0" borderId="0" xfId="1" applyNumberFormat="1" applyFont="1"/>
    <xf numFmtId="0" fontId="66" fillId="0" borderId="0" xfId="0" applyFont="1" applyAlignment="1">
      <alignment horizontal="center"/>
    </xf>
    <xf numFmtId="0" fontId="52" fillId="0" borderId="0" xfId="0" applyFont="1" applyAlignment="1">
      <alignment horizontal="center"/>
    </xf>
    <xf numFmtId="0" fontId="0" fillId="0" borderId="2" xfId="0" applyBorder="1" applyAlignment="1">
      <alignment horizontal="center"/>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2" fillId="0" borderId="2" xfId="0" applyFont="1" applyBorder="1" applyAlignment="1">
      <alignment horizontal="center"/>
    </xf>
    <xf numFmtId="9" fontId="2" fillId="0" borderId="2" xfId="1" applyFont="1" applyFill="1" applyBorder="1" applyAlignment="1">
      <alignment horizontal="center" vertical="center"/>
    </xf>
    <xf numFmtId="0" fontId="11" fillId="0" borderId="0" xfId="14" applyFont="1" applyAlignment="1">
      <alignment horizontal="left" vertical="top" wrapText="1"/>
    </xf>
    <xf numFmtId="0" fontId="31" fillId="0" borderId="4" xfId="14" applyFont="1" applyBorder="1" applyAlignment="1">
      <alignment horizontal="center" vertical="center" wrapText="1"/>
    </xf>
    <xf numFmtId="0" fontId="31" fillId="0" borderId="3" xfId="14" applyFont="1" applyBorder="1" applyAlignment="1">
      <alignment horizontal="center" vertical="center" wrapText="1"/>
    </xf>
    <xf numFmtId="0" fontId="32" fillId="0" borderId="0" xfId="14" applyFont="1" applyAlignment="1">
      <alignment horizontal="left" vertical="center" wrapText="1"/>
    </xf>
    <xf numFmtId="0" fontId="36" fillId="14" borderId="0" xfId="14" applyFont="1" applyFill="1" applyAlignment="1">
      <alignment horizontal="left"/>
    </xf>
    <xf numFmtId="0" fontId="38" fillId="0" borderId="0" xfId="12" applyFont="1" applyAlignment="1">
      <alignment horizontal="left" vertical="top" wrapText="1"/>
    </xf>
    <xf numFmtId="0" fontId="38" fillId="0" borderId="0" xfId="12" applyFont="1" applyAlignment="1">
      <alignment horizontal="left" vertical="top"/>
    </xf>
    <xf numFmtId="9" fontId="50" fillId="0" borderId="4" xfId="1" applyFont="1" applyFill="1" applyBorder="1" applyAlignment="1">
      <alignment horizontal="center" vertical="center"/>
    </xf>
    <xf numFmtId="9" fontId="50" fillId="0" borderId="0" xfId="1" applyFont="1" applyFill="1" applyBorder="1" applyAlignment="1">
      <alignment horizontal="center" vertical="center"/>
    </xf>
    <xf numFmtId="9" fontId="50" fillId="0" borderId="3" xfId="1" applyFont="1" applyFill="1" applyBorder="1" applyAlignment="1">
      <alignment horizontal="center" vertical="center"/>
    </xf>
    <xf numFmtId="0" fontId="50" fillId="0" borderId="0" xfId="0" applyFont="1" applyAlignment="1">
      <alignment horizontal="center" vertical="center"/>
    </xf>
    <xf numFmtId="166" fontId="49" fillId="0" borderId="2" xfId="0" applyNumberFormat="1" applyFont="1" applyBorder="1" applyAlignment="1">
      <alignment horizontal="center"/>
    </xf>
    <xf numFmtId="166" fontId="49" fillId="0" borderId="26" xfId="0" applyNumberFormat="1" applyFont="1" applyBorder="1" applyAlignment="1">
      <alignment horizontal="center"/>
    </xf>
    <xf numFmtId="164" fontId="49" fillId="0" borderId="2" xfId="1" applyNumberFormat="1" applyFont="1" applyBorder="1" applyAlignment="1">
      <alignment horizontal="center"/>
    </xf>
    <xf numFmtId="3" fontId="49" fillId="0" borderId="2" xfId="0" applyNumberFormat="1" applyFont="1" applyBorder="1" applyAlignment="1">
      <alignment horizontal="center"/>
    </xf>
    <xf numFmtId="0" fontId="2" fillId="0" borderId="0" xfId="0" applyFont="1" applyAlignment="1">
      <alignment horizontal="center" vertical="center"/>
    </xf>
    <xf numFmtId="0" fontId="31" fillId="0" borderId="12"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8" xfId="0" applyFont="1" applyBorder="1" applyAlignment="1">
      <alignment horizontal="center" vertical="center" wrapText="1"/>
    </xf>
    <xf numFmtId="9" fontId="50" fillId="0" borderId="9" xfId="1" applyFont="1" applyFill="1" applyBorder="1" applyAlignment="1">
      <alignment horizontal="center" vertical="center"/>
    </xf>
    <xf numFmtId="9" fontId="50" fillId="0" borderId="11" xfId="1" applyFont="1" applyFill="1" applyBorder="1" applyAlignment="1">
      <alignment horizontal="center" vertical="center"/>
    </xf>
    <xf numFmtId="9" fontId="50" fillId="0" borderId="10" xfId="1" applyFont="1" applyFill="1" applyBorder="1" applyAlignment="1">
      <alignment horizontal="center" vertical="center"/>
    </xf>
    <xf numFmtId="9" fontId="50" fillId="0" borderId="12" xfId="1" applyFont="1" applyFill="1" applyBorder="1" applyAlignment="1">
      <alignment horizontal="center" vertical="center"/>
    </xf>
    <xf numFmtId="9" fontId="50" fillId="0" borderId="17" xfId="1" applyFont="1" applyFill="1" applyBorder="1" applyAlignment="1">
      <alignment horizontal="center" vertical="center"/>
    </xf>
    <xf numFmtId="0" fontId="55" fillId="0" borderId="0" xfId="0" applyFont="1" applyAlignment="1">
      <alignment horizontal="center" vertical="center"/>
    </xf>
    <xf numFmtId="0" fontId="31" fillId="0" borderId="22" xfId="0" applyFont="1" applyBorder="1" applyAlignment="1">
      <alignment horizontal="center" vertical="center" wrapText="1"/>
    </xf>
    <xf numFmtId="0" fontId="31" fillId="2" borderId="12"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46" fillId="14" borderId="0" xfId="14" applyFont="1" applyFill="1" applyAlignment="1">
      <alignment horizontal="center"/>
    </xf>
    <xf numFmtId="9" fontId="50" fillId="0" borderId="2" xfId="1" applyFont="1" applyFill="1" applyBorder="1" applyAlignment="1">
      <alignment horizontal="center" vertical="center"/>
    </xf>
    <xf numFmtId="17" fontId="11" fillId="0" borderId="3" xfId="9" quotePrefix="1" applyNumberFormat="1" applyFont="1" applyBorder="1" applyAlignment="1">
      <alignment horizontal="left"/>
    </xf>
    <xf numFmtId="0" fontId="28" fillId="4" borderId="0" xfId="5" applyFont="1" applyFill="1" applyAlignment="1">
      <alignment horizontal="left" vertical="top" wrapText="1"/>
    </xf>
  </cellXfs>
  <cellStyles count="17">
    <cellStyle name="Comma" xfId="2" builtinId="3"/>
    <cellStyle name="Comma 2" xfId="10" xr:uid="{00000000-0005-0000-0000-000001000000}"/>
    <cellStyle name="Hyperlink 2" xfId="13" xr:uid="{9C755FB2-C1C6-4221-9790-5088200234CF}"/>
    <cellStyle name="Hyperlink 3" xfId="15" xr:uid="{0008CE00-F179-43D2-9F6E-1BD3B03DC7C7}"/>
    <cellStyle name="Normal" xfId="0" builtinId="0"/>
    <cellStyle name="Normal 11" xfId="5" xr:uid="{00000000-0005-0000-0000-000004000000}"/>
    <cellStyle name="Normal 13" xfId="8" xr:uid="{00000000-0005-0000-0000-000005000000}"/>
    <cellStyle name="Normal 2" xfId="3" xr:uid="{00000000-0005-0000-0000-000006000000}"/>
    <cellStyle name="Normal 2 2" xfId="14" xr:uid="{C8C4D5F4-9B89-48AE-88D3-C2C09C2934C4}"/>
    <cellStyle name="Normal 2 2 2" xfId="16" xr:uid="{016BE2EE-6D89-47FD-8F76-767C4E2185B2}"/>
    <cellStyle name="Normal 2 2 5" xfId="7" xr:uid="{00000000-0005-0000-0000-000007000000}"/>
    <cellStyle name="Normal 3" xfId="4" xr:uid="{00000000-0005-0000-0000-000008000000}"/>
    <cellStyle name="Normal 4" xfId="9" xr:uid="{00000000-0005-0000-0000-000009000000}"/>
    <cellStyle name="Normal 4 2" xfId="11" xr:uid="{00000000-0005-0000-0000-00000A000000}"/>
    <cellStyle name="Normal 5" xfId="12" xr:uid="{4B36EC12-5CD9-41C9-89BC-ADAB94B78C3B}"/>
    <cellStyle name="Normal_LI Quarterly Performance Draft v0.7" xfId="6" xr:uid="{00000000-0005-0000-0000-00000B000000}"/>
    <cellStyle name="Percent" xfId="1" builtinId="5"/>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12169"/>
      <color rgb="FF0072CE"/>
      <color rgb="FF000ECE"/>
      <color rgb="FF012196"/>
      <color rgb="FF041CAA"/>
      <color rgb="FF2207A7"/>
      <color rgb="FFFF99FF"/>
      <color rgb="FFF5C8A7"/>
      <color rgb="FF00B398"/>
      <color rgb="FF00B3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theme" Target="theme/theme1.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eetMetadata" Target="metadata.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153987</xdr:colOff>
      <xdr:row>15</xdr:row>
      <xdr:rowOff>140298</xdr:rowOff>
    </xdr:to>
    <xdr:pic>
      <xdr:nvPicPr>
        <xdr:cNvPr id="5" name="Graphic 4">
          <a:extLst>
            <a:ext uri="{FF2B5EF4-FFF2-40B4-BE49-F238E27FC236}">
              <a16:creationId xmlns:a16="http://schemas.microsoft.com/office/drawing/2014/main" id="{18A308E9-8BE1-4867-B83A-AE8C09DF8D9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417" r="15524" b="63347"/>
        <a:stretch/>
      </xdr:blipFill>
      <xdr:spPr>
        <a:xfrm flipH="1" flipV="1">
          <a:off x="0" y="0"/>
          <a:ext cx="6483350" cy="2740623"/>
        </a:xfrm>
        <a:prstGeom prst="rect">
          <a:avLst/>
        </a:prstGeom>
      </xdr:spPr>
    </xdr:pic>
    <xdr:clientData/>
  </xdr:twoCellAnchor>
  <xdr:twoCellAnchor editAs="oneCell">
    <xdr:from>
      <xdr:col>1</xdr:col>
      <xdr:colOff>0</xdr:colOff>
      <xdr:row>1</xdr:row>
      <xdr:rowOff>0</xdr:rowOff>
    </xdr:from>
    <xdr:to>
      <xdr:col>1</xdr:col>
      <xdr:colOff>2247900</xdr:colOff>
      <xdr:row>4</xdr:row>
      <xdr:rowOff>37052</xdr:rowOff>
    </xdr:to>
    <xdr:pic>
      <xdr:nvPicPr>
        <xdr:cNvPr id="6" name="Graphic 13">
          <a:extLst>
            <a:ext uri="{FF2B5EF4-FFF2-40B4-BE49-F238E27FC236}">
              <a16:creationId xmlns:a16="http://schemas.microsoft.com/office/drawing/2014/main" id="{63EBA561-E173-4359-B08B-32FE76BB678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14375" y="171450"/>
          <a:ext cx="2247900" cy="5514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28575</xdr:colOff>
      <xdr:row>4</xdr:row>
      <xdr:rowOff>19050</xdr:rowOff>
    </xdr:from>
    <xdr:ext cx="762000" cy="142875"/>
    <xdr:pic>
      <xdr:nvPicPr>
        <xdr:cNvPr id="2" name="Picture 260">
          <a:extLst>
            <a:ext uri="{FF2B5EF4-FFF2-40B4-BE49-F238E27FC236}">
              <a16:creationId xmlns:a16="http://schemas.microsoft.com/office/drawing/2014/main" id="{11C5EF2C-3C69-4FEC-874A-F4975C6737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742950"/>
          <a:ext cx="7620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28575</xdr:colOff>
      <xdr:row>4</xdr:row>
      <xdr:rowOff>19050</xdr:rowOff>
    </xdr:from>
    <xdr:ext cx="762000" cy="142875"/>
    <xdr:pic>
      <xdr:nvPicPr>
        <xdr:cNvPr id="3" name="Picture 260">
          <a:extLst>
            <a:ext uri="{FF2B5EF4-FFF2-40B4-BE49-F238E27FC236}">
              <a16:creationId xmlns:a16="http://schemas.microsoft.com/office/drawing/2014/main" id="{D279281A-736F-4C72-B60C-5A5A538A31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742950"/>
          <a:ext cx="7620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215579</xdr:colOff>
      <xdr:row>4</xdr:row>
      <xdr:rowOff>157163</xdr:rowOff>
    </xdr:from>
    <xdr:to>
      <xdr:col>7</xdr:col>
      <xdr:colOff>290513</xdr:colOff>
      <xdr:row>19</xdr:row>
      <xdr:rowOff>90488</xdr:rowOff>
    </xdr:to>
    <xdr:pic>
      <xdr:nvPicPr>
        <xdr:cNvPr id="10" name="Picture 9">
          <a:extLst>
            <a:ext uri="{FF2B5EF4-FFF2-40B4-BE49-F238E27FC236}">
              <a16:creationId xmlns:a16="http://schemas.microsoft.com/office/drawing/2014/main" id="{A62E36C6-BA14-7526-AAA4-6F0AF971DE95}"/>
            </a:ext>
          </a:extLst>
        </xdr:cNvPr>
        <xdr:cNvPicPr>
          <a:picLocks noChangeAspect="1"/>
        </xdr:cNvPicPr>
      </xdr:nvPicPr>
      <xdr:blipFill>
        <a:blip xmlns:r="http://schemas.openxmlformats.org/officeDocument/2006/relationships" r:embed="rId1"/>
        <a:stretch>
          <a:fillRect/>
        </a:stretch>
      </xdr:blipFill>
      <xdr:spPr>
        <a:xfrm>
          <a:off x="215579" y="981076"/>
          <a:ext cx="4642172" cy="2647950"/>
        </a:xfrm>
        <a:prstGeom prst="rect">
          <a:avLst/>
        </a:prstGeom>
      </xdr:spPr>
    </xdr:pic>
    <xdr:clientData/>
  </xdr:twoCellAnchor>
  <xdr:twoCellAnchor editAs="oneCell">
    <xdr:from>
      <xdr:col>8</xdr:col>
      <xdr:colOff>1004888</xdr:colOff>
      <xdr:row>6</xdr:row>
      <xdr:rowOff>0</xdr:rowOff>
    </xdr:from>
    <xdr:to>
      <xdr:col>16</xdr:col>
      <xdr:colOff>366713</xdr:colOff>
      <xdr:row>19</xdr:row>
      <xdr:rowOff>0</xdr:rowOff>
    </xdr:to>
    <xdr:pic>
      <xdr:nvPicPr>
        <xdr:cNvPr id="11" name="Picture 10">
          <a:extLst>
            <a:ext uri="{FF2B5EF4-FFF2-40B4-BE49-F238E27FC236}">
              <a16:creationId xmlns:a16="http://schemas.microsoft.com/office/drawing/2014/main" id="{9F338192-0D18-A4D3-501E-FA9B6D44C3A9}"/>
            </a:ext>
          </a:extLst>
        </xdr:cNvPr>
        <xdr:cNvPicPr>
          <a:picLocks noChangeAspect="1"/>
        </xdr:cNvPicPr>
      </xdr:nvPicPr>
      <xdr:blipFill>
        <a:blip xmlns:r="http://schemas.openxmlformats.org/officeDocument/2006/relationships" r:embed="rId2"/>
        <a:stretch>
          <a:fillRect/>
        </a:stretch>
      </xdr:blipFill>
      <xdr:spPr>
        <a:xfrm>
          <a:off x="6224588" y="1185863"/>
          <a:ext cx="5029200" cy="2352675"/>
        </a:xfrm>
        <a:prstGeom prst="rect">
          <a:avLst/>
        </a:prstGeom>
      </xdr:spPr>
    </xdr:pic>
    <xdr:clientData/>
  </xdr:twoCellAnchor>
  <xdr:twoCellAnchor editAs="oneCell">
    <xdr:from>
      <xdr:col>9</xdr:col>
      <xdr:colOff>0</xdr:colOff>
      <xdr:row>65</xdr:row>
      <xdr:rowOff>180974</xdr:rowOff>
    </xdr:from>
    <xdr:to>
      <xdr:col>17</xdr:col>
      <xdr:colOff>57150</xdr:colOff>
      <xdr:row>78</xdr:row>
      <xdr:rowOff>52386</xdr:rowOff>
    </xdr:to>
    <xdr:pic>
      <xdr:nvPicPr>
        <xdr:cNvPr id="18" name="Picture 17">
          <a:extLst>
            <a:ext uri="{FF2B5EF4-FFF2-40B4-BE49-F238E27FC236}">
              <a16:creationId xmlns:a16="http://schemas.microsoft.com/office/drawing/2014/main" id="{8716901B-5F54-CAD0-27B2-27CEA67CE7A9}"/>
            </a:ext>
          </a:extLst>
        </xdr:cNvPr>
        <xdr:cNvPicPr>
          <a:picLocks noChangeAspect="1"/>
        </xdr:cNvPicPr>
      </xdr:nvPicPr>
      <xdr:blipFill>
        <a:blip xmlns:r="http://schemas.openxmlformats.org/officeDocument/2006/relationships" r:embed="rId3"/>
        <a:stretch>
          <a:fillRect/>
        </a:stretch>
      </xdr:blipFill>
      <xdr:spPr>
        <a:xfrm>
          <a:off x="6319838" y="12101512"/>
          <a:ext cx="5276850" cy="2224087"/>
        </a:xfrm>
        <a:prstGeom prst="rect">
          <a:avLst/>
        </a:prstGeom>
      </xdr:spPr>
    </xdr:pic>
    <xdr:clientData/>
  </xdr:twoCellAnchor>
  <xdr:twoCellAnchor editAs="oneCell">
    <xdr:from>
      <xdr:col>0</xdr:col>
      <xdr:colOff>0</xdr:colOff>
      <xdr:row>28</xdr:row>
      <xdr:rowOff>85725</xdr:rowOff>
    </xdr:from>
    <xdr:to>
      <xdr:col>7</xdr:col>
      <xdr:colOff>266700</xdr:colOff>
      <xdr:row>41</xdr:row>
      <xdr:rowOff>9525</xdr:rowOff>
    </xdr:to>
    <xdr:pic>
      <xdr:nvPicPr>
        <xdr:cNvPr id="2" name="Picture 1">
          <a:extLst>
            <a:ext uri="{FF2B5EF4-FFF2-40B4-BE49-F238E27FC236}">
              <a16:creationId xmlns:a16="http://schemas.microsoft.com/office/drawing/2014/main" id="{0F94D52E-4231-FD49-9EE0-7E789A860A28}"/>
            </a:ext>
          </a:extLst>
        </xdr:cNvPr>
        <xdr:cNvPicPr>
          <a:picLocks noChangeAspect="1"/>
        </xdr:cNvPicPr>
      </xdr:nvPicPr>
      <xdr:blipFill rotWithShape="1">
        <a:blip xmlns:r="http://schemas.openxmlformats.org/officeDocument/2006/relationships" r:embed="rId4"/>
        <a:srcRect t="10314" r="1932" b="1657"/>
        <a:stretch>
          <a:fillRect/>
        </a:stretch>
      </xdr:blipFill>
      <xdr:spPr>
        <a:xfrm>
          <a:off x="0" y="5272088"/>
          <a:ext cx="4833938" cy="2276475"/>
        </a:xfrm>
        <a:prstGeom prst="rect">
          <a:avLst/>
        </a:prstGeom>
      </xdr:spPr>
    </xdr:pic>
    <xdr:clientData/>
  </xdr:twoCellAnchor>
  <xdr:twoCellAnchor editAs="oneCell">
    <xdr:from>
      <xdr:col>9</xdr:col>
      <xdr:colOff>90487</xdr:colOff>
      <xdr:row>29</xdr:row>
      <xdr:rowOff>128587</xdr:rowOff>
    </xdr:from>
    <xdr:to>
      <xdr:col>16</xdr:col>
      <xdr:colOff>533400</xdr:colOff>
      <xdr:row>41</xdr:row>
      <xdr:rowOff>104775</xdr:rowOff>
    </xdr:to>
    <xdr:pic>
      <xdr:nvPicPr>
        <xdr:cNvPr id="3" name="Picture 2">
          <a:extLst>
            <a:ext uri="{FF2B5EF4-FFF2-40B4-BE49-F238E27FC236}">
              <a16:creationId xmlns:a16="http://schemas.microsoft.com/office/drawing/2014/main" id="{E1F82B56-0AEA-CF55-6804-BE4EBC68FAB4}"/>
            </a:ext>
          </a:extLst>
        </xdr:cNvPr>
        <xdr:cNvPicPr>
          <a:picLocks noChangeAspect="1"/>
        </xdr:cNvPicPr>
      </xdr:nvPicPr>
      <xdr:blipFill rotWithShape="1">
        <a:blip xmlns:r="http://schemas.openxmlformats.org/officeDocument/2006/relationships" r:embed="rId5"/>
        <a:srcRect l="1748" t="5648" r="1471"/>
        <a:stretch>
          <a:fillRect/>
        </a:stretch>
      </xdr:blipFill>
      <xdr:spPr>
        <a:xfrm>
          <a:off x="6410325" y="5495925"/>
          <a:ext cx="5010150" cy="2147888"/>
        </a:xfrm>
        <a:prstGeom prst="rect">
          <a:avLst/>
        </a:prstGeom>
      </xdr:spPr>
    </xdr:pic>
    <xdr:clientData/>
  </xdr:twoCellAnchor>
  <xdr:twoCellAnchor editAs="oneCell">
    <xdr:from>
      <xdr:col>0</xdr:col>
      <xdr:colOff>0</xdr:colOff>
      <xdr:row>66</xdr:row>
      <xdr:rowOff>0</xdr:rowOff>
    </xdr:from>
    <xdr:to>
      <xdr:col>8</xdr:col>
      <xdr:colOff>19050</xdr:colOff>
      <xdr:row>78</xdr:row>
      <xdr:rowOff>123825</xdr:rowOff>
    </xdr:to>
    <xdr:pic>
      <xdr:nvPicPr>
        <xdr:cNvPr id="4" name="Picture 3">
          <a:extLst>
            <a:ext uri="{FF2B5EF4-FFF2-40B4-BE49-F238E27FC236}">
              <a16:creationId xmlns:a16="http://schemas.microsoft.com/office/drawing/2014/main" id="{32F509A6-B90C-F4B8-B9A8-9B2BBA569C27}"/>
            </a:ext>
          </a:extLst>
        </xdr:cNvPr>
        <xdr:cNvPicPr>
          <a:picLocks noChangeAspect="1"/>
        </xdr:cNvPicPr>
      </xdr:nvPicPr>
      <xdr:blipFill>
        <a:blip xmlns:r="http://schemas.openxmlformats.org/officeDocument/2006/relationships" r:embed="rId6"/>
        <a:stretch>
          <a:fillRect/>
        </a:stretch>
      </xdr:blipFill>
      <xdr:spPr>
        <a:xfrm>
          <a:off x="0" y="12101513"/>
          <a:ext cx="5238750" cy="2295525"/>
        </a:xfrm>
        <a:prstGeom prst="rect">
          <a:avLst/>
        </a:prstGeom>
      </xdr:spPr>
    </xdr:pic>
    <xdr:clientData/>
  </xdr:twoCellAnchor>
  <xdr:twoCellAnchor editAs="oneCell">
    <xdr:from>
      <xdr:col>0</xdr:col>
      <xdr:colOff>1</xdr:colOff>
      <xdr:row>46</xdr:row>
      <xdr:rowOff>1</xdr:rowOff>
    </xdr:from>
    <xdr:to>
      <xdr:col>8</xdr:col>
      <xdr:colOff>47625</xdr:colOff>
      <xdr:row>62</xdr:row>
      <xdr:rowOff>148557</xdr:rowOff>
    </xdr:to>
    <xdr:pic>
      <xdr:nvPicPr>
        <xdr:cNvPr id="8" name="Picture 7">
          <a:extLst>
            <a:ext uri="{FF2B5EF4-FFF2-40B4-BE49-F238E27FC236}">
              <a16:creationId xmlns:a16="http://schemas.microsoft.com/office/drawing/2014/main" id="{A0D2DEB9-3679-9FE8-3D91-9E89F59431F3}"/>
            </a:ext>
          </a:extLst>
        </xdr:cNvPr>
        <xdr:cNvPicPr>
          <a:picLocks noChangeAspect="1"/>
        </xdr:cNvPicPr>
      </xdr:nvPicPr>
      <xdr:blipFill>
        <a:blip xmlns:r="http://schemas.openxmlformats.org/officeDocument/2006/relationships" r:embed="rId7"/>
        <a:stretch>
          <a:fillRect/>
        </a:stretch>
      </xdr:blipFill>
      <xdr:spPr>
        <a:xfrm>
          <a:off x="1" y="8915401"/>
          <a:ext cx="4924424" cy="3196556"/>
        </a:xfrm>
        <a:prstGeom prst="rect">
          <a:avLst/>
        </a:prstGeom>
      </xdr:spPr>
    </xdr:pic>
    <xdr:clientData/>
  </xdr:twoCellAnchor>
  <xdr:twoCellAnchor editAs="oneCell">
    <xdr:from>
      <xdr:col>9</xdr:col>
      <xdr:colOff>0</xdr:colOff>
      <xdr:row>46</xdr:row>
      <xdr:rowOff>0</xdr:rowOff>
    </xdr:from>
    <xdr:to>
      <xdr:col>17</xdr:col>
      <xdr:colOff>85725</xdr:colOff>
      <xdr:row>62</xdr:row>
      <xdr:rowOff>119800</xdr:rowOff>
    </xdr:to>
    <xdr:pic>
      <xdr:nvPicPr>
        <xdr:cNvPr id="12" name="Picture 11">
          <a:extLst>
            <a:ext uri="{FF2B5EF4-FFF2-40B4-BE49-F238E27FC236}">
              <a16:creationId xmlns:a16="http://schemas.microsoft.com/office/drawing/2014/main" id="{4494B076-9595-EB5B-20C4-9CBE8B787C2B}"/>
            </a:ext>
          </a:extLst>
        </xdr:cNvPr>
        <xdr:cNvPicPr>
          <a:picLocks noChangeAspect="1"/>
        </xdr:cNvPicPr>
      </xdr:nvPicPr>
      <xdr:blipFill>
        <a:blip xmlns:r="http://schemas.openxmlformats.org/officeDocument/2006/relationships" r:embed="rId8"/>
        <a:stretch>
          <a:fillRect/>
        </a:stretch>
      </xdr:blipFill>
      <xdr:spPr>
        <a:xfrm>
          <a:off x="5905500" y="8915400"/>
          <a:ext cx="4962525" cy="3167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pra.gov.au/Sydney/Policy/workgroup/Statistics/Operations/General%20Insurance/Publications/Quarterly%20performance/GI%20Quarterly%20Performance%20Publication%202008%2006/GI%20Quarterly%20Performance%20200712%20Analysis%20links.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www.apra.gov.au/Sydney/Policy/workgroup/Statistics%20Post%2020090630/Publications/QTR%20GI%20performance%20statistics/20100930/Working/Section%2056/NEW%20GI%20Quarterly%20Performance%20201009%20Section%2056%20check%20(include%20historical%20data).xlsx?ADA609D6" TargetMode="External"/><Relationship Id="rId1" Type="http://schemas.openxmlformats.org/officeDocument/2006/relationships/externalLinkPath" Target="file:///\\ADA609D6\NEW%20GI%20Quarterly%20Performance%20201009%20Section%2056%20check%20(include%20historical%20da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pra.gov.au/Sydney/Policy/workgroup/Statistics%20Post%2020090630/Publications/Half%20yearly%20GI%20bulletin/20091231/Workings/GI%20Half%20Yearly%20publication%202009-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im/teams/STATS/PublicWorkspace/LI%2020171231%20LIILS/Final/1806-LIILS-2017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zart Reports"/>
      <sheetName val="Cover"/>
      <sheetName val="Contents"/>
      <sheetName val="Highlights"/>
      <sheetName val="Chart data"/>
      <sheetName val="KeyStats"/>
      <sheetName val="Table 1"/>
      <sheetName val="Table 2"/>
      <sheetName val="Table 3"/>
      <sheetName val="Table 4"/>
      <sheetName val="Table 5"/>
      <sheetName val="Table 6"/>
      <sheetName val="Table 7"/>
      <sheetName val="Table 8"/>
      <sheetName val="Table 9"/>
      <sheetName val="Explanatory notes"/>
      <sheetName val="Glossary"/>
      <sheetName val="Sheet1"/>
    </sheetNames>
    <sheetDataSet>
      <sheetData sheetId="0"/>
      <sheetData sheetId="1"/>
      <sheetData sheetId="2"/>
      <sheetData sheetId="3">
        <row r="1">
          <cell r="I1">
            <v>0.8</v>
          </cell>
        </row>
        <row r="3">
          <cell r="I3">
            <v>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otes"/>
      <sheetName val="Contents"/>
      <sheetName val="Notice"/>
      <sheetName val="Highlights"/>
      <sheetName val="KeyStats"/>
      <sheetName val="Table 1"/>
      <sheetName val="Table 2"/>
      <sheetName val="Table 3"/>
      <sheetName val="Table 4"/>
      <sheetName val="Table 5"/>
      <sheetName val="Table 6"/>
      <sheetName val="Table 7"/>
      <sheetName val="Table 8"/>
      <sheetName val="Table 9"/>
      <sheetName val="Table 10"/>
      <sheetName val="Table 11"/>
      <sheetName val="Explanatory notes"/>
      <sheetName val="Glossary"/>
      <sheetName val="PIVOT"/>
      <sheetName val="PIVOT_COB"/>
      <sheetName val="Entity count"/>
      <sheetName val="MCR Adjustment"/>
      <sheetName val="Period_lookup"/>
      <sheetName val="S56"/>
      <sheetName val="S56 checks-COB"/>
      <sheetName val="S56 Historical"/>
      <sheetName val="S56 Raw"/>
      <sheetName val="S56 Table Lookup"/>
      <sheetName val="RAW"/>
      <sheetName val="Sigh of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3">
          <cell r="F3">
            <v>5</v>
          </cell>
          <cell r="G3">
            <v>21</v>
          </cell>
          <cell r="H3">
            <v>165</v>
          </cell>
        </row>
      </sheetData>
      <sheetData sheetId="26" refreshError="1"/>
      <sheetData sheetId="27" refreshError="1"/>
      <sheetData sheetId="28"/>
      <sheetData sheetId="29"/>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otes"/>
      <sheetName val="Contents"/>
      <sheetName val="Introduction"/>
      <sheetName val="Highlights"/>
      <sheetName val="Selected features"/>
      <sheetName val="KeyStat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Table 16"/>
      <sheetName val="Table 17"/>
      <sheetName val="Table 18"/>
      <sheetName val="L1 (07)"/>
      <sheetName val="L2 (07)"/>
      <sheetName val="L3 (07)"/>
      <sheetName val="L1 (08)"/>
      <sheetName val="L2 (08)"/>
      <sheetName val="L3 (08)"/>
      <sheetName val="L1 (09)"/>
      <sheetName val="L2 (09)"/>
      <sheetName val="L3 (09)"/>
      <sheetName val="Classification private"/>
      <sheetName val="Explanatory notes"/>
      <sheetName val="Glossary"/>
      <sheetName val="Highlights Data"/>
      <sheetName val="Reconciling tables"/>
      <sheetName val="Parameters"/>
      <sheetName val="Pivot"/>
      <sheetName val="Entity Pivot"/>
      <sheetName val="Raw"/>
      <sheetName val="Entity Raw"/>
      <sheetName val="Classification"/>
      <sheetName val="Items"/>
      <sheetName val="Pivot Formul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4">
          <cell r="C4">
            <v>40178</v>
          </cell>
        </row>
      </sheetData>
      <sheetData sheetId="40"/>
      <sheetData sheetId="41" refreshError="1"/>
      <sheetData sheetId="42">
        <row r="1">
          <cell r="A1" t="str">
            <v>SECTOR</v>
          </cell>
          <cell r="B1" t="str">
            <v>BRANCH</v>
          </cell>
          <cell r="C1" t="str">
            <v>DATA_SET_NME</v>
          </cell>
          <cell r="D1" t="str">
            <v>PERIOD_END_DTE</v>
          </cell>
          <cell r="E1" t="str">
            <v>GEOG_DESC</v>
          </cell>
          <cell r="F1" t="str">
            <v>COB_CDE</v>
          </cell>
          <cell r="G1" t="str">
            <v>BSAO14053</v>
          </cell>
          <cell r="H1" t="str">
            <v>BSAO14060</v>
          </cell>
          <cell r="I1" t="str">
            <v>BSAO14068</v>
          </cell>
          <cell r="J1" t="str">
            <v>BSAO14083</v>
          </cell>
          <cell r="K1" t="str">
            <v>BSAO14097</v>
          </cell>
          <cell r="L1" t="str">
            <v>BSAO14100</v>
          </cell>
          <cell r="M1" t="str">
            <v>BSAO14105</v>
          </cell>
          <cell r="N1" t="str">
            <v>BSAO14110</v>
          </cell>
          <cell r="O1" t="str">
            <v>BSAO14111</v>
          </cell>
          <cell r="P1" t="str">
            <v>BSAO14117</v>
          </cell>
          <cell r="Q1" t="str">
            <v>BSAO14121</v>
          </cell>
          <cell r="R1" t="str">
            <v>BSAO14125</v>
          </cell>
          <cell r="S1" t="str">
            <v>BSAO14134</v>
          </cell>
          <cell r="T1" t="str">
            <v>BSAO14142</v>
          </cell>
          <cell r="U1" t="str">
            <v>BSAO14156</v>
          </cell>
          <cell r="V1" t="str">
            <v>BSAO14159</v>
          </cell>
          <cell r="W1" t="str">
            <v>BSAO14164</v>
          </cell>
          <cell r="X1" t="str">
            <v>BSAO14169</v>
          </cell>
          <cell r="Y1" t="str">
            <v>BSAO14175</v>
          </cell>
          <cell r="Z1" t="str">
            <v>BSAO14181</v>
          </cell>
          <cell r="AA1" t="str">
            <v>BSAO14190</v>
          </cell>
          <cell r="AB1" t="str">
            <v>BSAO14197</v>
          </cell>
          <cell r="AC1" t="str">
            <v>BSAO14201</v>
          </cell>
          <cell r="AD1" t="str">
            <v>BSAO14204</v>
          </cell>
          <cell r="AE1" t="str">
            <v>BSAO14211</v>
          </cell>
          <cell r="AF1" t="str">
            <v>BSAO14212</v>
          </cell>
          <cell r="AG1" t="str">
            <v>BSAO14355</v>
          </cell>
          <cell r="AH1" t="str">
            <v>BSAO17230</v>
          </cell>
          <cell r="AI1" t="str">
            <v>BSAO17232</v>
          </cell>
          <cell r="AJ1" t="str">
            <v>BSAO17234</v>
          </cell>
          <cell r="AK1" t="str">
            <v>BSAO17236</v>
          </cell>
          <cell r="AL1" t="str">
            <v>BSAO17237</v>
          </cell>
          <cell r="AM1" t="str">
            <v>BSAO17238</v>
          </cell>
          <cell r="AN1" t="str">
            <v>BSE10803</v>
          </cell>
          <cell r="AO1" t="str">
            <v>BSE10813</v>
          </cell>
          <cell r="AP1" t="str">
            <v>BSE10814</v>
          </cell>
          <cell r="AQ1" t="str">
            <v>BSL14022</v>
          </cell>
          <cell r="AR1" t="str">
            <v>BSL14024</v>
          </cell>
          <cell r="AS1" t="str">
            <v>BSL14026</v>
          </cell>
          <cell r="AT1" t="str">
            <v>BSL14028</v>
          </cell>
          <cell r="AU1" t="str">
            <v>BSL14035</v>
          </cell>
          <cell r="AV1" t="str">
            <v>BSL14043</v>
          </cell>
          <cell r="AW1" t="str">
            <v>BSL14048</v>
          </cell>
          <cell r="AX1" t="str">
            <v>BSL14051</v>
          </cell>
          <cell r="AY1" t="str">
            <v>BSL14053</v>
          </cell>
          <cell r="AZ1" t="str">
            <v>BSL14055</v>
          </cell>
          <cell r="BA1" t="str">
            <v>BSL14057</v>
          </cell>
          <cell r="BB1" t="str">
            <v>BSL14059</v>
          </cell>
          <cell r="BC1" t="str">
            <v>BSL14064</v>
          </cell>
          <cell r="BD1" t="str">
            <v>BSL14071</v>
          </cell>
          <cell r="BE1" t="str">
            <v>BSL14076</v>
          </cell>
          <cell r="BF1" t="str">
            <v>BSL14081</v>
          </cell>
          <cell r="BG1" t="str">
            <v>BSL14088</v>
          </cell>
          <cell r="BH1" t="str">
            <v>BSL14090</v>
          </cell>
          <cell r="BI1" t="str">
            <v>BSL14091</v>
          </cell>
          <cell r="BJ1" t="str">
            <v>BSL14092</v>
          </cell>
          <cell r="BK1" t="str">
            <v>BSL14093</v>
          </cell>
          <cell r="BL1" t="str">
            <v>BSL14094</v>
          </cell>
          <cell r="BM1" t="str">
            <v>BSL14095</v>
          </cell>
          <cell r="BN1" t="str">
            <v>BSL14096</v>
          </cell>
          <cell r="BO1" t="str">
            <v>BSL14097</v>
          </cell>
          <cell r="BP1" t="str">
            <v>BSL14098</v>
          </cell>
          <cell r="BQ1" t="str">
            <v>BSL14099</v>
          </cell>
          <cell r="BR1" t="str">
            <v>BSL14100</v>
          </cell>
          <cell r="BS1" t="str">
            <v>BSL14101</v>
          </cell>
          <cell r="BT1" t="str">
            <v>BSL14102</v>
          </cell>
          <cell r="BU1" t="str">
            <v>BSL14103</v>
          </cell>
          <cell r="BV1" t="str">
            <v>BSL16424</v>
          </cell>
          <cell r="BW1" t="str">
            <v>BSL16425</v>
          </cell>
          <cell r="BX1" t="str">
            <v>BSL16448</v>
          </cell>
          <cell r="BY1" t="str">
            <v>CS11474</v>
          </cell>
          <cell r="BZ1" t="str">
            <v>CS11480</v>
          </cell>
          <cell r="CA1" t="str">
            <v>CS11496</v>
          </cell>
          <cell r="CB1" t="str">
            <v>CS11497</v>
          </cell>
          <cell r="CC1" t="str">
            <v>CS11498</v>
          </cell>
          <cell r="CD1" t="str">
            <v>CS11776</v>
          </cell>
          <cell r="CE1" t="str">
            <v>CS11777</v>
          </cell>
          <cell r="CF1" t="str">
            <v>CS11779</v>
          </cell>
          <cell r="CG1" t="str">
            <v>CS11780</v>
          </cell>
          <cell r="CH1" t="str">
            <v>CS11781</v>
          </cell>
          <cell r="CI1" t="str">
            <v>CS11782</v>
          </cell>
          <cell r="CJ1" t="str">
            <v>CS11783</v>
          </cell>
          <cell r="CK1" t="str">
            <v>CS11784</v>
          </cell>
          <cell r="CL1" t="str">
            <v>CS11785</v>
          </cell>
          <cell r="CM1" t="str">
            <v>CS11786</v>
          </cell>
          <cell r="CN1" t="str">
            <v>CS11787</v>
          </cell>
          <cell r="CO1" t="str">
            <v>CS11788</v>
          </cell>
          <cell r="CP1" t="str">
            <v>CS11820</v>
          </cell>
          <cell r="CQ1" t="str">
            <v>CS11821</v>
          </cell>
          <cell r="CR1" t="str">
            <v>CS11822</v>
          </cell>
          <cell r="CS1" t="str">
            <v>CS11823</v>
          </cell>
          <cell r="CT1" t="str">
            <v>CS11824</v>
          </cell>
          <cell r="CU1" t="str">
            <v>CS11825</v>
          </cell>
          <cell r="CV1" t="str">
            <v>CS11829</v>
          </cell>
          <cell r="CW1" t="str">
            <v>E11012</v>
          </cell>
          <cell r="CX1" t="str">
            <v>E11013</v>
          </cell>
          <cell r="CY1" t="str">
            <v>E11110</v>
          </cell>
          <cell r="CZ1" t="str">
            <v>E11205</v>
          </cell>
          <cell r="DA1" t="str">
            <v>PL05003</v>
          </cell>
          <cell r="DB1" t="str">
            <v>PL05004</v>
          </cell>
          <cell r="DC1" t="str">
            <v>PL05021</v>
          </cell>
          <cell r="DD1" t="str">
            <v>PL13431</v>
          </cell>
          <cell r="DE1" t="str">
            <v>PL05101</v>
          </cell>
          <cell r="DF1" t="str">
            <v>PL05107</v>
          </cell>
          <cell r="DG1" t="str">
            <v>PL12410</v>
          </cell>
          <cell r="DH1" t="str">
            <v>PL12600</v>
          </cell>
          <cell r="DI1" t="str">
            <v>PL12601</v>
          </cell>
          <cell r="DJ1" t="str">
            <v>PL12605</v>
          </cell>
          <cell r="DK1" t="str">
            <v>PL12606</v>
          </cell>
          <cell r="DL1" t="str">
            <v>PL12607</v>
          </cell>
          <cell r="DM1" t="str">
            <v>PL12608</v>
          </cell>
          <cell r="DN1" t="str">
            <v>PL12609</v>
          </cell>
          <cell r="DO1" t="str">
            <v>PL12612</v>
          </cell>
          <cell r="DP1" t="str">
            <v>PL12613</v>
          </cell>
          <cell r="DQ1" t="str">
            <v>PL12615</v>
          </cell>
          <cell r="DR1" t="str">
            <v>PL12617</v>
          </cell>
          <cell r="DS1" t="str">
            <v>PL12618</v>
          </cell>
          <cell r="DT1" t="str">
            <v>PL12619</v>
          </cell>
          <cell r="DU1" t="str">
            <v>PL12620</v>
          </cell>
          <cell r="DV1" t="str">
            <v>PL12621</v>
          </cell>
          <cell r="DW1" t="str">
            <v>PL12622</v>
          </cell>
          <cell r="DX1" t="str">
            <v>PL12623</v>
          </cell>
          <cell r="DY1" t="str">
            <v>PL12624</v>
          </cell>
          <cell r="DZ1" t="str">
            <v>PL12625</v>
          </cell>
          <cell r="EA1" t="str">
            <v>PL12626</v>
          </cell>
          <cell r="EB1" t="str">
            <v>PL13420</v>
          </cell>
          <cell r="EC1" t="str">
            <v>PL12631</v>
          </cell>
          <cell r="ED1" t="str">
            <v>PL12632</v>
          </cell>
          <cell r="EE1" t="str">
            <v>PL12637</v>
          </cell>
          <cell r="EF1" t="str">
            <v>PL12654</v>
          </cell>
          <cell r="EG1" t="str">
            <v>PL12658</v>
          </cell>
          <cell r="EH1" t="str">
            <v>PL12662</v>
          </cell>
          <cell r="EI1" t="str">
            <v>PL12666</v>
          </cell>
          <cell r="EJ1" t="str">
            <v>PL12668</v>
          </cell>
          <cell r="EK1" t="str">
            <v>PL12673</v>
          </cell>
          <cell r="EL1" t="str">
            <v>PL12680</v>
          </cell>
          <cell r="EM1" t="str">
            <v>PL12687</v>
          </cell>
          <cell r="EN1" t="str">
            <v>PL12689</v>
          </cell>
          <cell r="EO1" t="str">
            <v>PL12690</v>
          </cell>
          <cell r="EP1" t="str">
            <v>PL12719</v>
          </cell>
          <cell r="EQ1" t="str">
            <v>PL12724</v>
          </cell>
          <cell r="ER1" t="str">
            <v>PL12729</v>
          </cell>
          <cell r="ES1" t="str">
            <v>PL12730</v>
          </cell>
          <cell r="ET1" t="str">
            <v>PL12736</v>
          </cell>
          <cell r="EU1" t="str">
            <v>PL12738</v>
          </cell>
          <cell r="EV1" t="str">
            <v>PL12739</v>
          </cell>
          <cell r="EW1" t="str">
            <v>PL12740</v>
          </cell>
          <cell r="EX1" t="str">
            <v>PL12741</v>
          </cell>
          <cell r="EY1" t="str">
            <v>PL12742</v>
          </cell>
          <cell r="EZ1" t="str">
            <v>PL12743</v>
          </cell>
          <cell r="FA1" t="str">
            <v>PL12744</v>
          </cell>
          <cell r="FB1" t="str">
            <v>PL12745</v>
          </cell>
          <cell r="FC1" t="str">
            <v>PL12746</v>
          </cell>
          <cell r="FD1" t="str">
            <v>PL12747</v>
          </cell>
          <cell r="FE1" t="str">
            <v>PL12748</v>
          </cell>
          <cell r="FF1" t="str">
            <v>PL12750</v>
          </cell>
          <cell r="FG1" t="str">
            <v>PL13001</v>
          </cell>
          <cell r="FH1" t="str">
            <v>PL13002</v>
          </cell>
          <cell r="FI1" t="str">
            <v>PL13003</v>
          </cell>
          <cell r="FJ1" t="str">
            <v>PL13004</v>
          </cell>
          <cell r="FK1" t="str">
            <v>PL13005</v>
          </cell>
          <cell r="FL1" t="str">
            <v>PL13006</v>
          </cell>
          <cell r="FM1" t="str">
            <v>PL13007</v>
          </cell>
          <cell r="FN1" t="str">
            <v>PL13008</v>
          </cell>
          <cell r="FO1" t="str">
            <v>PL13031</v>
          </cell>
          <cell r="FP1" t="str">
            <v>PL13032</v>
          </cell>
          <cell r="FQ1" t="str">
            <v>PL13033</v>
          </cell>
          <cell r="FR1" t="str">
            <v>PL13034</v>
          </cell>
          <cell r="FS1" t="str">
            <v>PL13035</v>
          </cell>
          <cell r="FT1" t="str">
            <v>PL13036</v>
          </cell>
          <cell r="FU1" t="str">
            <v>PL13037</v>
          </cell>
          <cell r="FV1" t="str">
            <v>PL13038</v>
          </cell>
          <cell r="FW1" t="str">
            <v>PL13060</v>
          </cell>
          <cell r="FX1" t="str">
            <v>PL13061</v>
          </cell>
          <cell r="FY1" t="str">
            <v>PL13062</v>
          </cell>
          <cell r="FZ1" t="str">
            <v>PL13063</v>
          </cell>
          <cell r="GA1" t="str">
            <v>PL13064</v>
          </cell>
          <cell r="GB1" t="str">
            <v>PL13065</v>
          </cell>
          <cell r="GC1" t="str">
            <v>PL13066</v>
          </cell>
          <cell r="GD1" t="str">
            <v>PL13067</v>
          </cell>
          <cell r="GE1" t="str">
            <v>PL13068</v>
          </cell>
          <cell r="GF1" t="str">
            <v>PL13069</v>
          </cell>
          <cell r="GG1" t="str">
            <v>PL13070</v>
          </cell>
          <cell r="GH1" t="str">
            <v>PL13071</v>
          </cell>
          <cell r="GI1" t="str">
            <v>R11593</v>
          </cell>
          <cell r="GJ1" t="str">
            <v>R11700</v>
          </cell>
          <cell r="GK1" t="str">
            <v>R11701</v>
          </cell>
          <cell r="GL1" t="str">
            <v>R11709</v>
          </cell>
          <cell r="GM1" t="str">
            <v>R11710</v>
          </cell>
          <cell r="GN1" t="str">
            <v>R11718</v>
          </cell>
          <cell r="GO1" t="str">
            <v>R11719</v>
          </cell>
          <cell r="GP1" t="str">
            <v>R11727</v>
          </cell>
          <cell r="GQ1" t="str">
            <v>R11728</v>
          </cell>
          <cell r="GR1" t="str">
            <v>R11736</v>
          </cell>
          <cell r="GS1" t="str">
            <v>R11737</v>
          </cell>
          <cell r="GT1" t="str">
            <v>R11745</v>
          </cell>
          <cell r="GU1" t="str">
            <v>R11746</v>
          </cell>
          <cell r="GV1" t="str">
            <v>R11754</v>
          </cell>
          <cell r="GW1" t="str">
            <v>R11755</v>
          </cell>
          <cell r="GX1" t="str">
            <v>R11763</v>
          </cell>
          <cell r="GY1" t="str">
            <v>R11764</v>
          </cell>
          <cell r="GZ1" t="str">
            <v>R11772</v>
          </cell>
          <cell r="HA1" t="str">
            <v>R11773</v>
          </cell>
          <cell r="HB1" t="str">
            <v>R11781</v>
          </cell>
          <cell r="HC1" t="str">
            <v>R11782</v>
          </cell>
          <cell r="HD1" t="str">
            <v>R11790</v>
          </cell>
          <cell r="HE1" t="str">
            <v>R11791</v>
          </cell>
          <cell r="HF1" t="str">
            <v>R11835</v>
          </cell>
          <cell r="HG1" t="str">
            <v>R12225</v>
          </cell>
          <cell r="HH1" t="str">
            <v>R12226</v>
          </cell>
          <cell r="HI1" t="str">
            <v>R12227</v>
          </cell>
          <cell r="HJ1" t="str">
            <v>R12234</v>
          </cell>
          <cell r="HK1" t="str">
            <v>R12235</v>
          </cell>
          <cell r="HL1" t="str">
            <v>R12236</v>
          </cell>
          <cell r="HM1" t="str">
            <v>R12240</v>
          </cell>
          <cell r="HN1" t="str">
            <v>R12243</v>
          </cell>
          <cell r="HO1" t="str">
            <v>R12245</v>
          </cell>
          <cell r="HP1" t="str">
            <v>R12248</v>
          </cell>
          <cell r="HQ1" t="str">
            <v>R12250</v>
          </cell>
          <cell r="HR1" t="str">
            <v>R12253</v>
          </cell>
          <cell r="HS1" t="str">
            <v>PL12602</v>
          </cell>
          <cell r="HT1" t="str">
            <v>PL12610</v>
          </cell>
          <cell r="HU1" t="str">
            <v>PL05010</v>
          </cell>
          <cell r="HV1" t="str">
            <v>PL05102</v>
          </cell>
          <cell r="HW1" t="str">
            <v>PL13009</v>
          </cell>
          <cell r="HX1" t="str">
            <v>PL13039</v>
          </cell>
          <cell r="HY1" t="str">
            <v>PL13433</v>
          </cell>
          <cell r="HZ1" t="str">
            <v>PL13434</v>
          </cell>
          <cell r="IA1" t="str">
            <v>PL13435</v>
          </cell>
          <cell r="IB1" t="str">
            <v>PL13445</v>
          </cell>
          <cell r="IC1" t="str">
            <v>PL13446</v>
          </cell>
          <cell r="ID1" t="str">
            <v>PL13447</v>
          </cell>
          <cell r="IE1" t="str">
            <v>PL13451</v>
          </cell>
          <cell r="IF1" t="str">
            <v>PL13452</v>
          </cell>
          <cell r="IG1" t="str">
            <v>PL13453</v>
          </cell>
          <cell r="IH1" t="str">
            <v>R12228</v>
          </cell>
          <cell r="II1" t="str">
            <v>R12229</v>
          </cell>
          <cell r="IJ1" t="str">
            <v>R12230</v>
          </cell>
          <cell r="IK1" t="str">
            <v>R12237</v>
          </cell>
          <cell r="IL1" t="str">
            <v>R12238</v>
          </cell>
          <cell r="IM1" t="str">
            <v>R12239</v>
          </cell>
          <cell r="IN1" t="str">
            <v>R12241</v>
          </cell>
          <cell r="IO1" t="str">
            <v>R12246</v>
          </cell>
          <cell r="IP1" t="str">
            <v>R12251</v>
          </cell>
          <cell r="IQ1" t="str">
            <v>R12244</v>
          </cell>
          <cell r="IR1" t="str">
            <v>R12249</v>
          </cell>
          <cell r="IS1" t="str">
            <v>R12254</v>
          </cell>
          <cell r="IT1" t="str">
            <v>CS11786+CS11829</v>
          </cell>
          <cell r="IU1" t="str">
            <v>PL12603+PL12604</v>
          </cell>
          <cell r="IV1" t="str">
            <v>E11012+E11013+E14137+E14140</v>
          </cell>
        </row>
        <row r="2">
          <cell r="A2" t="str">
            <v>Direct</v>
          </cell>
        </row>
        <row r="3">
          <cell r="A3" t="str">
            <v>Direct</v>
          </cell>
        </row>
        <row r="4">
          <cell r="A4" t="str">
            <v>Direct</v>
          </cell>
        </row>
        <row r="5">
          <cell r="A5" t="str">
            <v>Direct</v>
          </cell>
        </row>
        <row r="6">
          <cell r="A6" t="str">
            <v>Direct</v>
          </cell>
        </row>
        <row r="7">
          <cell r="A7" t="str">
            <v>Direct</v>
          </cell>
        </row>
        <row r="8">
          <cell r="A8" t="str">
            <v>Direct</v>
          </cell>
        </row>
        <row r="9">
          <cell r="A9" t="str">
            <v>Direct</v>
          </cell>
        </row>
        <row r="10">
          <cell r="A10" t="str">
            <v>Direct</v>
          </cell>
        </row>
        <row r="11">
          <cell r="A11" t="str">
            <v>Direct</v>
          </cell>
        </row>
        <row r="12">
          <cell r="A12" t="str">
            <v>Direct</v>
          </cell>
        </row>
        <row r="13">
          <cell r="A13" t="str">
            <v>Direct</v>
          </cell>
        </row>
        <row r="14">
          <cell r="A14" t="str">
            <v>Direct</v>
          </cell>
        </row>
        <row r="15">
          <cell r="A15" t="str">
            <v>Direct</v>
          </cell>
        </row>
        <row r="16">
          <cell r="A16" t="str">
            <v>Direct</v>
          </cell>
        </row>
        <row r="17">
          <cell r="A17" t="str">
            <v>Direct</v>
          </cell>
        </row>
        <row r="18">
          <cell r="A18" t="str">
            <v>Direct</v>
          </cell>
        </row>
        <row r="19">
          <cell r="A19" t="str">
            <v>Direct</v>
          </cell>
        </row>
        <row r="20">
          <cell r="A20" t="str">
            <v>Direct</v>
          </cell>
        </row>
        <row r="21">
          <cell r="A21" t="str">
            <v>Direct</v>
          </cell>
        </row>
        <row r="22">
          <cell r="A22" t="str">
            <v>Direct</v>
          </cell>
        </row>
        <row r="23">
          <cell r="A23" t="str">
            <v>Direct</v>
          </cell>
        </row>
        <row r="24">
          <cell r="A24" t="str">
            <v>Direct</v>
          </cell>
        </row>
        <row r="25">
          <cell r="A25" t="str">
            <v>Direct</v>
          </cell>
        </row>
        <row r="26">
          <cell r="A26" t="str">
            <v>Direct</v>
          </cell>
        </row>
        <row r="27">
          <cell r="A27" t="str">
            <v>Direct</v>
          </cell>
        </row>
        <row r="28">
          <cell r="A28" t="str">
            <v>Direct</v>
          </cell>
        </row>
        <row r="29">
          <cell r="A29" t="str">
            <v>Direct</v>
          </cell>
        </row>
        <row r="30">
          <cell r="A30" t="str">
            <v>Direct</v>
          </cell>
        </row>
        <row r="31">
          <cell r="A31" t="str">
            <v>Direct</v>
          </cell>
        </row>
        <row r="32">
          <cell r="A32" t="str">
            <v>Direct</v>
          </cell>
        </row>
        <row r="33">
          <cell r="A33" t="str">
            <v>Direct</v>
          </cell>
        </row>
        <row r="34">
          <cell r="A34" t="str">
            <v>Direct</v>
          </cell>
        </row>
        <row r="35">
          <cell r="A35" t="str">
            <v>Direct</v>
          </cell>
        </row>
        <row r="36">
          <cell r="A36" t="str">
            <v>Direct</v>
          </cell>
        </row>
        <row r="37">
          <cell r="A37" t="str">
            <v>Direct</v>
          </cell>
        </row>
        <row r="38">
          <cell r="A38" t="str">
            <v>Direct</v>
          </cell>
        </row>
        <row r="39">
          <cell r="A39" t="str">
            <v>Direct</v>
          </cell>
        </row>
        <row r="40">
          <cell r="A40" t="str">
            <v>Direct</v>
          </cell>
        </row>
        <row r="41">
          <cell r="A41" t="str">
            <v>Direct</v>
          </cell>
        </row>
        <row r="42">
          <cell r="A42" t="str">
            <v>Direct</v>
          </cell>
        </row>
        <row r="43">
          <cell r="A43" t="str">
            <v>Direct</v>
          </cell>
        </row>
        <row r="44">
          <cell r="A44" t="str">
            <v>Direct</v>
          </cell>
        </row>
        <row r="45">
          <cell r="A45" t="str">
            <v>Direct</v>
          </cell>
        </row>
        <row r="46">
          <cell r="A46" t="str">
            <v>Direct</v>
          </cell>
        </row>
        <row r="47">
          <cell r="A47" t="str">
            <v>Direct</v>
          </cell>
        </row>
        <row r="48">
          <cell r="A48" t="str">
            <v>Direct</v>
          </cell>
        </row>
        <row r="49">
          <cell r="A49" t="str">
            <v>Direct</v>
          </cell>
        </row>
        <row r="50">
          <cell r="A50" t="str">
            <v>Direct</v>
          </cell>
        </row>
        <row r="51">
          <cell r="A51" t="str">
            <v>Direct</v>
          </cell>
        </row>
        <row r="52">
          <cell r="A52" t="str">
            <v>Direct</v>
          </cell>
        </row>
        <row r="53">
          <cell r="A53" t="str">
            <v>Direct</v>
          </cell>
        </row>
        <row r="54">
          <cell r="A54" t="str">
            <v>Direct</v>
          </cell>
        </row>
        <row r="55">
          <cell r="A55" t="str">
            <v>Direct</v>
          </cell>
        </row>
        <row r="56">
          <cell r="A56" t="str">
            <v>Direct</v>
          </cell>
        </row>
        <row r="57">
          <cell r="A57" t="str">
            <v>Direct</v>
          </cell>
        </row>
        <row r="58">
          <cell r="A58" t="str">
            <v>Direct</v>
          </cell>
        </row>
        <row r="59">
          <cell r="A59" t="str">
            <v>Direct</v>
          </cell>
        </row>
        <row r="60">
          <cell r="A60" t="str">
            <v>Direct</v>
          </cell>
        </row>
        <row r="61">
          <cell r="A61" t="str">
            <v>Direct</v>
          </cell>
        </row>
        <row r="62">
          <cell r="A62" t="str">
            <v>Direct</v>
          </cell>
        </row>
        <row r="63">
          <cell r="A63" t="str">
            <v>Direct</v>
          </cell>
        </row>
        <row r="64">
          <cell r="A64" t="str">
            <v>Direct</v>
          </cell>
        </row>
        <row r="65">
          <cell r="A65" t="str">
            <v>Direct</v>
          </cell>
        </row>
        <row r="66">
          <cell r="A66" t="str">
            <v>Direct</v>
          </cell>
        </row>
        <row r="67">
          <cell r="A67" t="str">
            <v>Direct</v>
          </cell>
        </row>
        <row r="68">
          <cell r="A68" t="str">
            <v>Direct</v>
          </cell>
        </row>
        <row r="69">
          <cell r="A69" t="str">
            <v>Direct</v>
          </cell>
        </row>
        <row r="70">
          <cell r="A70" t="str">
            <v>Direct</v>
          </cell>
        </row>
        <row r="71">
          <cell r="A71" t="str">
            <v>Direct</v>
          </cell>
        </row>
        <row r="72">
          <cell r="A72" t="str">
            <v>Direct</v>
          </cell>
        </row>
        <row r="73">
          <cell r="A73" t="str">
            <v>Direct</v>
          </cell>
        </row>
        <row r="74">
          <cell r="A74" t="str">
            <v>Direct</v>
          </cell>
        </row>
        <row r="75">
          <cell r="A75" t="str">
            <v>Direct</v>
          </cell>
        </row>
        <row r="76">
          <cell r="A76" t="str">
            <v>Direct</v>
          </cell>
        </row>
        <row r="77">
          <cell r="A77" t="str">
            <v>Direct</v>
          </cell>
        </row>
        <row r="78">
          <cell r="A78" t="str">
            <v>Direct</v>
          </cell>
        </row>
        <row r="79">
          <cell r="A79" t="str">
            <v>Direct</v>
          </cell>
        </row>
        <row r="80">
          <cell r="A80" t="str">
            <v>Direct</v>
          </cell>
        </row>
        <row r="81">
          <cell r="A81" t="str">
            <v>Direct</v>
          </cell>
        </row>
        <row r="82">
          <cell r="A82" t="str">
            <v>Direct</v>
          </cell>
        </row>
        <row r="83">
          <cell r="A83" t="str">
            <v>Direct</v>
          </cell>
        </row>
        <row r="84">
          <cell r="A84" t="str">
            <v>Direct</v>
          </cell>
        </row>
        <row r="85">
          <cell r="A85" t="str">
            <v>Direct</v>
          </cell>
        </row>
        <row r="86">
          <cell r="A86" t="str">
            <v>Direct</v>
          </cell>
        </row>
        <row r="87">
          <cell r="A87" t="str">
            <v>Direct</v>
          </cell>
        </row>
        <row r="88">
          <cell r="A88" t="str">
            <v>Direct</v>
          </cell>
        </row>
        <row r="89">
          <cell r="A89" t="str">
            <v>Direct</v>
          </cell>
        </row>
        <row r="90">
          <cell r="A90" t="str">
            <v>Direct</v>
          </cell>
        </row>
        <row r="91">
          <cell r="A91" t="str">
            <v>Direct</v>
          </cell>
        </row>
        <row r="92">
          <cell r="A92" t="str">
            <v>Direct</v>
          </cell>
        </row>
        <row r="93">
          <cell r="A93" t="str">
            <v>Direct</v>
          </cell>
        </row>
        <row r="94">
          <cell r="A94" t="str">
            <v>Direct</v>
          </cell>
        </row>
        <row r="95">
          <cell r="A95" t="str">
            <v>Direct</v>
          </cell>
        </row>
        <row r="96">
          <cell r="A96" t="str">
            <v>Direct</v>
          </cell>
        </row>
        <row r="97">
          <cell r="A97" t="str">
            <v>Direct</v>
          </cell>
        </row>
        <row r="98">
          <cell r="A98" t="str">
            <v>Direct</v>
          </cell>
        </row>
        <row r="99">
          <cell r="A99" t="str">
            <v>Direct</v>
          </cell>
        </row>
        <row r="100">
          <cell r="A100" t="str">
            <v>Direct</v>
          </cell>
        </row>
        <row r="101">
          <cell r="A101" t="str">
            <v>Direct</v>
          </cell>
        </row>
        <row r="102">
          <cell r="A102" t="str">
            <v>Direct</v>
          </cell>
        </row>
        <row r="103">
          <cell r="A103" t="str">
            <v>Direct</v>
          </cell>
        </row>
        <row r="104">
          <cell r="A104" t="str">
            <v>Direct</v>
          </cell>
        </row>
        <row r="105">
          <cell r="A105" t="str">
            <v>Direct</v>
          </cell>
        </row>
        <row r="106">
          <cell r="A106" t="str">
            <v>Direct</v>
          </cell>
        </row>
        <row r="107">
          <cell r="A107" t="str">
            <v>Direct</v>
          </cell>
        </row>
        <row r="108">
          <cell r="A108" t="str">
            <v>Direct</v>
          </cell>
        </row>
        <row r="109">
          <cell r="A109" t="str">
            <v>Direct</v>
          </cell>
        </row>
        <row r="110">
          <cell r="A110" t="str">
            <v>Direct</v>
          </cell>
        </row>
        <row r="111">
          <cell r="A111" t="str">
            <v>Direct</v>
          </cell>
        </row>
        <row r="112">
          <cell r="A112" t="str">
            <v>Direct</v>
          </cell>
        </row>
        <row r="113">
          <cell r="A113" t="str">
            <v>Direct</v>
          </cell>
        </row>
        <row r="114">
          <cell r="A114" t="str">
            <v>Direct</v>
          </cell>
        </row>
        <row r="115">
          <cell r="A115" t="str">
            <v>Direct</v>
          </cell>
        </row>
        <row r="116">
          <cell r="A116" t="str">
            <v>Direct</v>
          </cell>
        </row>
        <row r="117">
          <cell r="A117" t="str">
            <v>Direct</v>
          </cell>
        </row>
        <row r="118">
          <cell r="A118" t="str">
            <v>Direct</v>
          </cell>
        </row>
        <row r="119">
          <cell r="A119" t="str">
            <v>Direct</v>
          </cell>
        </row>
        <row r="120">
          <cell r="A120" t="str">
            <v>Direct</v>
          </cell>
        </row>
        <row r="121">
          <cell r="A121" t="str">
            <v>Direct</v>
          </cell>
        </row>
        <row r="122">
          <cell r="A122" t="str">
            <v>Direct</v>
          </cell>
        </row>
        <row r="123">
          <cell r="A123" t="str">
            <v>Direct</v>
          </cell>
        </row>
        <row r="124">
          <cell r="A124" t="str">
            <v>Direct</v>
          </cell>
        </row>
        <row r="125">
          <cell r="A125" t="str">
            <v>Direct</v>
          </cell>
        </row>
        <row r="126">
          <cell r="A126" t="str">
            <v>Direct</v>
          </cell>
        </row>
        <row r="127">
          <cell r="A127" t="str">
            <v>Direct</v>
          </cell>
        </row>
        <row r="128">
          <cell r="A128" t="str">
            <v>Direct</v>
          </cell>
        </row>
        <row r="129">
          <cell r="A129" t="str">
            <v>Direct</v>
          </cell>
        </row>
        <row r="130">
          <cell r="A130" t="str">
            <v>Direct</v>
          </cell>
        </row>
        <row r="131">
          <cell r="A131" t="str">
            <v>Direct</v>
          </cell>
        </row>
        <row r="132">
          <cell r="A132" t="str">
            <v>Direct</v>
          </cell>
        </row>
        <row r="133">
          <cell r="A133" t="str">
            <v>Direct</v>
          </cell>
        </row>
        <row r="134">
          <cell r="A134" t="str">
            <v>Direct</v>
          </cell>
        </row>
        <row r="135">
          <cell r="A135" t="str">
            <v>Direct</v>
          </cell>
        </row>
        <row r="136">
          <cell r="A136" t="str">
            <v>Direct</v>
          </cell>
        </row>
        <row r="137">
          <cell r="A137" t="str">
            <v>Direct</v>
          </cell>
        </row>
        <row r="138">
          <cell r="A138" t="str">
            <v>Direct</v>
          </cell>
        </row>
        <row r="139">
          <cell r="A139" t="str">
            <v>Direct</v>
          </cell>
        </row>
        <row r="140">
          <cell r="A140" t="str">
            <v>Direct</v>
          </cell>
        </row>
        <row r="141">
          <cell r="A141" t="str">
            <v>Direct</v>
          </cell>
        </row>
        <row r="142">
          <cell r="A142" t="str">
            <v>Direct</v>
          </cell>
        </row>
        <row r="143">
          <cell r="A143" t="str">
            <v>Direct</v>
          </cell>
        </row>
        <row r="144">
          <cell r="A144" t="str">
            <v>Direct</v>
          </cell>
        </row>
        <row r="145">
          <cell r="A145" t="str">
            <v>Direct</v>
          </cell>
        </row>
        <row r="146">
          <cell r="A146" t="str">
            <v>Direct</v>
          </cell>
        </row>
        <row r="147">
          <cell r="A147" t="str">
            <v>Direct</v>
          </cell>
        </row>
        <row r="148">
          <cell r="A148" t="str">
            <v>Direct</v>
          </cell>
        </row>
        <row r="149">
          <cell r="A149" t="str">
            <v>Direct</v>
          </cell>
        </row>
        <row r="150">
          <cell r="A150" t="str">
            <v>Direct</v>
          </cell>
        </row>
        <row r="151">
          <cell r="A151" t="str">
            <v>Direct</v>
          </cell>
        </row>
        <row r="152">
          <cell r="A152" t="str">
            <v>Direct</v>
          </cell>
        </row>
        <row r="153">
          <cell r="A153" t="str">
            <v>Industry</v>
          </cell>
        </row>
        <row r="154">
          <cell r="A154" t="str">
            <v>Industry</v>
          </cell>
        </row>
        <row r="155">
          <cell r="A155" t="str">
            <v>Industry</v>
          </cell>
        </row>
        <row r="156">
          <cell r="A156" t="str">
            <v>Industry</v>
          </cell>
        </row>
        <row r="157">
          <cell r="A157" t="str">
            <v>Industry</v>
          </cell>
        </row>
        <row r="158">
          <cell r="A158" t="str">
            <v>Industry</v>
          </cell>
        </row>
        <row r="159">
          <cell r="A159" t="str">
            <v>Industry</v>
          </cell>
        </row>
        <row r="160">
          <cell r="A160" t="str">
            <v>Industry</v>
          </cell>
        </row>
        <row r="161">
          <cell r="A161" t="str">
            <v>Industry</v>
          </cell>
        </row>
        <row r="162">
          <cell r="A162" t="str">
            <v>Industry</v>
          </cell>
        </row>
        <row r="163">
          <cell r="A163" t="str">
            <v>Industry</v>
          </cell>
        </row>
        <row r="164">
          <cell r="A164" t="str">
            <v>Industry</v>
          </cell>
        </row>
        <row r="165">
          <cell r="A165" t="str">
            <v>Industry</v>
          </cell>
        </row>
        <row r="166">
          <cell r="A166" t="str">
            <v>Industry</v>
          </cell>
        </row>
        <row r="167">
          <cell r="A167" t="str">
            <v>Industry</v>
          </cell>
        </row>
        <row r="168">
          <cell r="A168" t="str">
            <v>Industry</v>
          </cell>
        </row>
        <row r="169">
          <cell r="A169" t="str">
            <v>Industry</v>
          </cell>
        </row>
        <row r="170">
          <cell r="A170" t="str">
            <v>Industry</v>
          </cell>
        </row>
        <row r="171">
          <cell r="A171" t="str">
            <v>Industry</v>
          </cell>
        </row>
        <row r="172">
          <cell r="A172" t="str">
            <v>Industry</v>
          </cell>
        </row>
        <row r="173">
          <cell r="A173" t="str">
            <v>Industry</v>
          </cell>
        </row>
        <row r="174">
          <cell r="A174" t="str">
            <v>Industry</v>
          </cell>
        </row>
        <row r="175">
          <cell r="A175" t="str">
            <v>Industry</v>
          </cell>
        </row>
        <row r="176">
          <cell r="A176" t="str">
            <v>Industry</v>
          </cell>
        </row>
        <row r="177">
          <cell r="A177" t="str">
            <v>Industry</v>
          </cell>
        </row>
        <row r="178">
          <cell r="A178" t="str">
            <v>Industry</v>
          </cell>
        </row>
        <row r="179">
          <cell r="A179" t="str">
            <v>Industry</v>
          </cell>
        </row>
        <row r="180">
          <cell r="A180" t="str">
            <v>Industry</v>
          </cell>
        </row>
        <row r="181">
          <cell r="A181" t="str">
            <v>Industry</v>
          </cell>
        </row>
        <row r="182">
          <cell r="A182" t="str">
            <v>Industry</v>
          </cell>
        </row>
        <row r="183">
          <cell r="A183" t="str">
            <v>Industry</v>
          </cell>
        </row>
        <row r="184">
          <cell r="A184" t="str">
            <v>Industry</v>
          </cell>
        </row>
        <row r="185">
          <cell r="A185" t="str">
            <v>Industry</v>
          </cell>
        </row>
        <row r="186">
          <cell r="A186" t="str">
            <v>Industry</v>
          </cell>
        </row>
        <row r="187">
          <cell r="A187" t="str">
            <v>Industry</v>
          </cell>
        </row>
        <row r="188">
          <cell r="A188" t="str">
            <v>Industry</v>
          </cell>
        </row>
        <row r="189">
          <cell r="A189" t="str">
            <v>Industry</v>
          </cell>
        </row>
        <row r="190">
          <cell r="A190" t="str">
            <v>Industry</v>
          </cell>
        </row>
        <row r="191">
          <cell r="A191" t="str">
            <v>Industry</v>
          </cell>
        </row>
        <row r="192">
          <cell r="A192" t="str">
            <v>Industry</v>
          </cell>
        </row>
        <row r="193">
          <cell r="A193" t="str">
            <v>Industry</v>
          </cell>
        </row>
        <row r="194">
          <cell r="A194" t="str">
            <v>Industry</v>
          </cell>
        </row>
        <row r="195">
          <cell r="A195" t="str">
            <v>Industry</v>
          </cell>
        </row>
        <row r="196">
          <cell r="A196" t="str">
            <v>Industry</v>
          </cell>
        </row>
        <row r="197">
          <cell r="A197" t="str">
            <v>Industry</v>
          </cell>
        </row>
        <row r="198">
          <cell r="A198" t="str">
            <v>Industry</v>
          </cell>
        </row>
        <row r="199">
          <cell r="A199" t="str">
            <v>Industry</v>
          </cell>
        </row>
        <row r="200">
          <cell r="A200" t="str">
            <v>Industry</v>
          </cell>
        </row>
        <row r="201">
          <cell r="A201" t="str">
            <v>Industry</v>
          </cell>
        </row>
        <row r="202">
          <cell r="A202" t="str">
            <v>Industry</v>
          </cell>
        </row>
        <row r="203">
          <cell r="A203" t="str">
            <v>Industry</v>
          </cell>
        </row>
        <row r="204">
          <cell r="A204" t="str">
            <v>Industry</v>
          </cell>
        </row>
        <row r="205">
          <cell r="A205" t="str">
            <v>Industry</v>
          </cell>
        </row>
        <row r="206">
          <cell r="A206" t="str">
            <v>Industry</v>
          </cell>
        </row>
        <row r="207">
          <cell r="A207" t="str">
            <v>Industry</v>
          </cell>
        </row>
        <row r="208">
          <cell r="A208" t="str">
            <v>Industry</v>
          </cell>
        </row>
        <row r="209">
          <cell r="A209" t="str">
            <v>Industry</v>
          </cell>
        </row>
        <row r="210">
          <cell r="A210" t="str">
            <v>Industry</v>
          </cell>
        </row>
        <row r="211">
          <cell r="A211" t="str">
            <v>Industry</v>
          </cell>
        </row>
        <row r="212">
          <cell r="A212" t="str">
            <v>Industry</v>
          </cell>
        </row>
        <row r="213">
          <cell r="A213" t="str">
            <v>Industry</v>
          </cell>
        </row>
        <row r="214">
          <cell r="A214" t="str">
            <v>Industry</v>
          </cell>
        </row>
        <row r="215">
          <cell r="A215" t="str">
            <v>Industry</v>
          </cell>
        </row>
        <row r="216">
          <cell r="A216" t="str">
            <v>Industry</v>
          </cell>
        </row>
        <row r="217">
          <cell r="A217" t="str">
            <v>Industry</v>
          </cell>
        </row>
        <row r="218">
          <cell r="A218" t="str">
            <v>Industry</v>
          </cell>
        </row>
        <row r="219">
          <cell r="A219" t="str">
            <v>Industry</v>
          </cell>
        </row>
        <row r="220">
          <cell r="A220" t="str">
            <v>Industry</v>
          </cell>
        </row>
        <row r="221">
          <cell r="A221" t="str">
            <v>Industry</v>
          </cell>
        </row>
        <row r="222">
          <cell r="A222" t="str">
            <v>Industry</v>
          </cell>
        </row>
        <row r="223">
          <cell r="A223" t="str">
            <v>Industry</v>
          </cell>
        </row>
        <row r="224">
          <cell r="A224" t="str">
            <v>Industry</v>
          </cell>
        </row>
        <row r="225">
          <cell r="A225" t="str">
            <v>Industry</v>
          </cell>
        </row>
        <row r="226">
          <cell r="A226" t="str">
            <v>Industry</v>
          </cell>
        </row>
        <row r="227">
          <cell r="A227" t="str">
            <v>Industry</v>
          </cell>
        </row>
        <row r="228">
          <cell r="A228" t="str">
            <v>Industry</v>
          </cell>
        </row>
        <row r="229">
          <cell r="A229" t="str">
            <v>Industry</v>
          </cell>
        </row>
        <row r="230">
          <cell r="A230" t="str">
            <v>Industry</v>
          </cell>
        </row>
        <row r="231">
          <cell r="A231" t="str">
            <v>Industry</v>
          </cell>
        </row>
        <row r="232">
          <cell r="A232" t="str">
            <v>Industry</v>
          </cell>
        </row>
        <row r="233">
          <cell r="A233" t="str">
            <v>Industry</v>
          </cell>
        </row>
        <row r="234">
          <cell r="A234" t="str">
            <v>Industry</v>
          </cell>
        </row>
        <row r="235">
          <cell r="A235" t="str">
            <v>Industry</v>
          </cell>
        </row>
        <row r="236">
          <cell r="A236" t="str">
            <v>Industry</v>
          </cell>
        </row>
        <row r="237">
          <cell r="A237" t="str">
            <v>Industry</v>
          </cell>
        </row>
        <row r="238">
          <cell r="A238" t="str">
            <v>Industry</v>
          </cell>
        </row>
        <row r="239">
          <cell r="A239" t="str">
            <v>Industry</v>
          </cell>
        </row>
        <row r="240">
          <cell r="A240" t="str">
            <v>Industry</v>
          </cell>
        </row>
        <row r="241">
          <cell r="A241" t="str">
            <v>Industry</v>
          </cell>
        </row>
        <row r="242">
          <cell r="A242" t="str">
            <v>Industry</v>
          </cell>
        </row>
        <row r="243">
          <cell r="A243" t="str">
            <v>Industry</v>
          </cell>
        </row>
        <row r="244">
          <cell r="A244" t="str">
            <v>Industry</v>
          </cell>
        </row>
        <row r="245">
          <cell r="A245" t="str">
            <v>Industry</v>
          </cell>
        </row>
        <row r="246">
          <cell r="A246" t="str">
            <v>Industry</v>
          </cell>
        </row>
        <row r="247">
          <cell r="A247" t="str">
            <v>Industry</v>
          </cell>
        </row>
        <row r="248">
          <cell r="A248" t="str">
            <v>Industry</v>
          </cell>
        </row>
        <row r="249">
          <cell r="A249" t="str">
            <v>Industry</v>
          </cell>
        </row>
        <row r="250">
          <cell r="A250" t="str">
            <v>Industry</v>
          </cell>
        </row>
        <row r="251">
          <cell r="A251" t="str">
            <v>Industry</v>
          </cell>
        </row>
        <row r="252">
          <cell r="A252" t="str">
            <v>Industry</v>
          </cell>
        </row>
        <row r="253">
          <cell r="A253" t="str">
            <v>Industry</v>
          </cell>
        </row>
        <row r="254">
          <cell r="A254" t="str">
            <v>Industry</v>
          </cell>
        </row>
        <row r="255">
          <cell r="A255" t="str">
            <v>Industry</v>
          </cell>
        </row>
        <row r="256">
          <cell r="A256" t="str">
            <v>Industry</v>
          </cell>
        </row>
        <row r="257">
          <cell r="A257" t="str">
            <v>Industry</v>
          </cell>
        </row>
        <row r="258">
          <cell r="A258" t="str">
            <v>Industry</v>
          </cell>
        </row>
        <row r="259">
          <cell r="A259" t="str">
            <v>Industry</v>
          </cell>
        </row>
        <row r="260">
          <cell r="A260" t="str">
            <v>Industry</v>
          </cell>
        </row>
        <row r="261">
          <cell r="A261" t="str">
            <v>Industry</v>
          </cell>
        </row>
        <row r="262">
          <cell r="A262" t="str">
            <v>Industry</v>
          </cell>
        </row>
        <row r="263">
          <cell r="A263" t="str">
            <v>Industry</v>
          </cell>
        </row>
        <row r="264">
          <cell r="A264" t="str">
            <v>Industry</v>
          </cell>
        </row>
        <row r="265">
          <cell r="A265" t="str">
            <v>Industry</v>
          </cell>
        </row>
        <row r="266">
          <cell r="A266" t="str">
            <v>Industry</v>
          </cell>
        </row>
        <row r="267">
          <cell r="A267" t="str">
            <v>Industry</v>
          </cell>
        </row>
        <row r="268">
          <cell r="A268" t="str">
            <v>Industry</v>
          </cell>
        </row>
        <row r="269">
          <cell r="A269" t="str">
            <v>Industry</v>
          </cell>
        </row>
        <row r="270">
          <cell r="A270" t="str">
            <v>Industry</v>
          </cell>
        </row>
        <row r="271">
          <cell r="A271" t="str">
            <v>Industry</v>
          </cell>
        </row>
        <row r="272">
          <cell r="A272" t="str">
            <v>Industry</v>
          </cell>
        </row>
        <row r="273">
          <cell r="A273" t="str">
            <v>Industry</v>
          </cell>
        </row>
        <row r="274">
          <cell r="A274" t="str">
            <v>Industry</v>
          </cell>
        </row>
        <row r="275">
          <cell r="A275" t="str">
            <v>Industry</v>
          </cell>
        </row>
        <row r="276">
          <cell r="A276" t="str">
            <v>Industry</v>
          </cell>
        </row>
        <row r="277">
          <cell r="A277" t="str">
            <v>Industry</v>
          </cell>
        </row>
        <row r="278">
          <cell r="A278" t="str">
            <v>Industry</v>
          </cell>
        </row>
        <row r="279">
          <cell r="A279" t="str">
            <v>Industry</v>
          </cell>
        </row>
        <row r="280">
          <cell r="A280" t="str">
            <v>Industry</v>
          </cell>
        </row>
        <row r="281">
          <cell r="A281" t="str">
            <v>Industry</v>
          </cell>
        </row>
        <row r="282">
          <cell r="A282" t="str">
            <v>Industry</v>
          </cell>
        </row>
        <row r="283">
          <cell r="A283" t="str">
            <v>Industry</v>
          </cell>
        </row>
        <row r="284">
          <cell r="A284" t="str">
            <v>Industry</v>
          </cell>
        </row>
        <row r="285">
          <cell r="A285" t="str">
            <v>Industry</v>
          </cell>
        </row>
        <row r="286">
          <cell r="A286" t="str">
            <v>Industry</v>
          </cell>
        </row>
        <row r="287">
          <cell r="A287" t="str">
            <v>Industry</v>
          </cell>
        </row>
        <row r="288">
          <cell r="A288" t="str">
            <v>Industry</v>
          </cell>
        </row>
        <row r="289">
          <cell r="A289" t="str">
            <v>Industry</v>
          </cell>
        </row>
        <row r="290">
          <cell r="A290" t="str">
            <v>Industry</v>
          </cell>
        </row>
        <row r="291">
          <cell r="A291" t="str">
            <v>Industry</v>
          </cell>
        </row>
        <row r="292">
          <cell r="A292" t="str">
            <v>Industry</v>
          </cell>
        </row>
        <row r="293">
          <cell r="A293" t="str">
            <v>Industry</v>
          </cell>
        </row>
        <row r="294">
          <cell r="A294" t="str">
            <v>Industry</v>
          </cell>
        </row>
        <row r="295">
          <cell r="A295" t="str">
            <v>Industry</v>
          </cell>
        </row>
        <row r="296">
          <cell r="A296" t="str">
            <v>Industry</v>
          </cell>
        </row>
        <row r="297">
          <cell r="A297" t="str">
            <v>Industry</v>
          </cell>
        </row>
        <row r="298">
          <cell r="A298" t="str">
            <v>Industry</v>
          </cell>
        </row>
        <row r="299">
          <cell r="A299" t="str">
            <v>Industry</v>
          </cell>
        </row>
        <row r="300">
          <cell r="A300" t="str">
            <v>Industry</v>
          </cell>
        </row>
        <row r="301">
          <cell r="A301" t="str">
            <v>Industry</v>
          </cell>
        </row>
        <row r="302">
          <cell r="A302" t="str">
            <v>Industry</v>
          </cell>
        </row>
        <row r="303">
          <cell r="A303" t="str">
            <v>Industry</v>
          </cell>
        </row>
        <row r="304">
          <cell r="A304" t="str">
            <v>Industry</v>
          </cell>
        </row>
        <row r="305">
          <cell r="A305" t="str">
            <v>Industry</v>
          </cell>
        </row>
        <row r="306">
          <cell r="A306" t="str">
            <v>Industry</v>
          </cell>
        </row>
        <row r="307">
          <cell r="A307" t="str">
            <v>Reinsurer</v>
          </cell>
        </row>
        <row r="308">
          <cell r="A308" t="str">
            <v>Reinsurer</v>
          </cell>
        </row>
        <row r="309">
          <cell r="A309" t="str">
            <v>Reinsurer</v>
          </cell>
        </row>
        <row r="310">
          <cell r="A310" t="str">
            <v>Reinsurer</v>
          </cell>
        </row>
        <row r="311">
          <cell r="A311" t="str">
            <v>Reinsurer</v>
          </cell>
        </row>
        <row r="312">
          <cell r="A312" t="str">
            <v>Reinsurer</v>
          </cell>
        </row>
        <row r="313">
          <cell r="A313" t="str">
            <v>Reinsurer</v>
          </cell>
        </row>
        <row r="314">
          <cell r="A314" t="str">
            <v>Reinsurer</v>
          </cell>
        </row>
        <row r="315">
          <cell r="A315" t="str">
            <v>Reinsurer</v>
          </cell>
        </row>
        <row r="316">
          <cell r="A316" t="str">
            <v>Reinsurer</v>
          </cell>
        </row>
        <row r="317">
          <cell r="A317" t="str">
            <v>Reinsurer</v>
          </cell>
        </row>
        <row r="318">
          <cell r="A318" t="str">
            <v>Direct</v>
          </cell>
        </row>
        <row r="319">
          <cell r="A319" t="str">
            <v>Direct</v>
          </cell>
        </row>
        <row r="320">
          <cell r="A320" t="str">
            <v>Direct</v>
          </cell>
        </row>
        <row r="321">
          <cell r="A321" t="str">
            <v>Direct</v>
          </cell>
        </row>
        <row r="322">
          <cell r="A322" t="str">
            <v>Direct</v>
          </cell>
        </row>
        <row r="323">
          <cell r="A323" t="str">
            <v>Direct</v>
          </cell>
        </row>
        <row r="324">
          <cell r="A324" t="str">
            <v>Direct</v>
          </cell>
        </row>
        <row r="325">
          <cell r="A325" t="str">
            <v>Direct</v>
          </cell>
        </row>
        <row r="326">
          <cell r="A326" t="str">
            <v>Direct</v>
          </cell>
        </row>
        <row r="327">
          <cell r="A327" t="str">
            <v>Direct</v>
          </cell>
        </row>
        <row r="328">
          <cell r="A328" t="str">
            <v>Direct</v>
          </cell>
        </row>
        <row r="329">
          <cell r="A329" t="str">
            <v>Direct</v>
          </cell>
        </row>
        <row r="330">
          <cell r="A330" t="str">
            <v>Direct</v>
          </cell>
        </row>
        <row r="331">
          <cell r="A331" t="str">
            <v>Direct</v>
          </cell>
        </row>
        <row r="332">
          <cell r="A332" t="str">
            <v>Direct</v>
          </cell>
        </row>
        <row r="333">
          <cell r="A333" t="str">
            <v>Direct</v>
          </cell>
        </row>
        <row r="334">
          <cell r="A334" t="str">
            <v>Direct</v>
          </cell>
        </row>
        <row r="335">
          <cell r="A335" t="str">
            <v>Direct</v>
          </cell>
        </row>
        <row r="336">
          <cell r="A336" t="str">
            <v>Direct</v>
          </cell>
        </row>
        <row r="337">
          <cell r="A337" t="str">
            <v>Direct</v>
          </cell>
        </row>
        <row r="338">
          <cell r="A338" t="str">
            <v>Direct</v>
          </cell>
        </row>
        <row r="339">
          <cell r="A339" t="str">
            <v>Direct</v>
          </cell>
        </row>
        <row r="340">
          <cell r="A340" t="str">
            <v>Direct</v>
          </cell>
        </row>
        <row r="341">
          <cell r="A341" t="str">
            <v>Direct</v>
          </cell>
        </row>
        <row r="342">
          <cell r="A342" t="str">
            <v>Direct</v>
          </cell>
        </row>
        <row r="343">
          <cell r="A343" t="str">
            <v>Direct</v>
          </cell>
        </row>
        <row r="344">
          <cell r="A344" t="str">
            <v>Direct</v>
          </cell>
        </row>
        <row r="345">
          <cell r="A345" t="str">
            <v>Direct</v>
          </cell>
        </row>
        <row r="346">
          <cell r="A346" t="str">
            <v>Direct</v>
          </cell>
        </row>
        <row r="347">
          <cell r="A347" t="str">
            <v>Direct</v>
          </cell>
        </row>
        <row r="348">
          <cell r="A348" t="str">
            <v>Direct</v>
          </cell>
        </row>
        <row r="349">
          <cell r="A349" t="str">
            <v>Direct</v>
          </cell>
        </row>
        <row r="350">
          <cell r="A350" t="str">
            <v>Direct</v>
          </cell>
        </row>
        <row r="351">
          <cell r="A351" t="str">
            <v>Direct</v>
          </cell>
        </row>
        <row r="352">
          <cell r="A352" t="str">
            <v>Direct</v>
          </cell>
        </row>
        <row r="353">
          <cell r="A353" t="str">
            <v>Direct</v>
          </cell>
        </row>
        <row r="354">
          <cell r="A354" t="str">
            <v>Direct</v>
          </cell>
        </row>
        <row r="355">
          <cell r="A355" t="str">
            <v>Direct</v>
          </cell>
        </row>
        <row r="356">
          <cell r="A356" t="str">
            <v>Direct</v>
          </cell>
        </row>
        <row r="357">
          <cell r="A357" t="str">
            <v>Direct</v>
          </cell>
        </row>
        <row r="358">
          <cell r="A358" t="str">
            <v>Direct</v>
          </cell>
        </row>
        <row r="359">
          <cell r="A359" t="str">
            <v>Direct</v>
          </cell>
        </row>
        <row r="360">
          <cell r="A360" t="str">
            <v>Direct</v>
          </cell>
        </row>
        <row r="361">
          <cell r="A361" t="str">
            <v>Direct</v>
          </cell>
        </row>
        <row r="362">
          <cell r="A362" t="str">
            <v>Direct</v>
          </cell>
        </row>
        <row r="363">
          <cell r="A363" t="str">
            <v>Direct</v>
          </cell>
        </row>
        <row r="364">
          <cell r="A364" t="str">
            <v>Direct</v>
          </cell>
        </row>
        <row r="365">
          <cell r="A365" t="str">
            <v>Direct</v>
          </cell>
        </row>
        <row r="366">
          <cell r="A366" t="str">
            <v>Direct</v>
          </cell>
        </row>
        <row r="367">
          <cell r="A367" t="str">
            <v>Direct</v>
          </cell>
        </row>
        <row r="368">
          <cell r="A368" t="str">
            <v>Direct</v>
          </cell>
        </row>
        <row r="369">
          <cell r="A369" t="str">
            <v>Direct</v>
          </cell>
        </row>
        <row r="370">
          <cell r="A370" t="str">
            <v>Direct</v>
          </cell>
        </row>
        <row r="371">
          <cell r="A371" t="str">
            <v>Direct</v>
          </cell>
        </row>
        <row r="372">
          <cell r="A372" t="str">
            <v>Direct</v>
          </cell>
        </row>
        <row r="373">
          <cell r="A373" t="str">
            <v>Direct</v>
          </cell>
        </row>
        <row r="374">
          <cell r="A374" t="str">
            <v>Direct</v>
          </cell>
        </row>
        <row r="375">
          <cell r="A375" t="str">
            <v>Direct</v>
          </cell>
        </row>
        <row r="376">
          <cell r="A376" t="str">
            <v>Direct</v>
          </cell>
        </row>
        <row r="377">
          <cell r="A377" t="str">
            <v>Direct</v>
          </cell>
        </row>
        <row r="378">
          <cell r="A378" t="str">
            <v>Direct</v>
          </cell>
        </row>
        <row r="379">
          <cell r="A379" t="str">
            <v>Direct</v>
          </cell>
        </row>
        <row r="380">
          <cell r="A380" t="str">
            <v>Direct</v>
          </cell>
        </row>
        <row r="381">
          <cell r="A381" t="str">
            <v>Direct</v>
          </cell>
        </row>
        <row r="382">
          <cell r="A382" t="str">
            <v>Direct</v>
          </cell>
        </row>
        <row r="383">
          <cell r="A383" t="str">
            <v>Direct</v>
          </cell>
        </row>
        <row r="384">
          <cell r="A384" t="str">
            <v>Direct</v>
          </cell>
        </row>
        <row r="385">
          <cell r="A385" t="str">
            <v>Direct</v>
          </cell>
        </row>
        <row r="386">
          <cell r="A386" t="str">
            <v>Direct</v>
          </cell>
        </row>
        <row r="387">
          <cell r="A387" t="str">
            <v>Direct</v>
          </cell>
        </row>
        <row r="388">
          <cell r="A388" t="str">
            <v>Direct</v>
          </cell>
        </row>
        <row r="389">
          <cell r="A389" t="str">
            <v>Direct</v>
          </cell>
        </row>
        <row r="390">
          <cell r="A390" t="str">
            <v>Direct</v>
          </cell>
        </row>
        <row r="391">
          <cell r="A391" t="str">
            <v>Direct</v>
          </cell>
        </row>
        <row r="392">
          <cell r="A392" t="str">
            <v>Direct</v>
          </cell>
        </row>
        <row r="393">
          <cell r="A393" t="str">
            <v>Direct</v>
          </cell>
        </row>
        <row r="394">
          <cell r="A394" t="str">
            <v>Direct</v>
          </cell>
        </row>
        <row r="395">
          <cell r="A395" t="str">
            <v>Direct</v>
          </cell>
        </row>
        <row r="396">
          <cell r="A396" t="str">
            <v>Direct</v>
          </cell>
        </row>
        <row r="397">
          <cell r="A397" t="str">
            <v>Direct</v>
          </cell>
        </row>
        <row r="398">
          <cell r="A398" t="str">
            <v>Direct</v>
          </cell>
        </row>
        <row r="399">
          <cell r="A399" t="str">
            <v>Direct</v>
          </cell>
        </row>
        <row r="400">
          <cell r="A400" t="str">
            <v>Direct</v>
          </cell>
        </row>
        <row r="401">
          <cell r="A401" t="str">
            <v>Direct</v>
          </cell>
        </row>
        <row r="402">
          <cell r="A402" t="str">
            <v>Direct</v>
          </cell>
        </row>
        <row r="403">
          <cell r="A403" t="str">
            <v>Direct</v>
          </cell>
        </row>
        <row r="404">
          <cell r="A404" t="str">
            <v>Direct</v>
          </cell>
        </row>
        <row r="405">
          <cell r="A405" t="str">
            <v>Direct</v>
          </cell>
        </row>
        <row r="406">
          <cell r="A406" t="str">
            <v>Direct</v>
          </cell>
        </row>
        <row r="407">
          <cell r="A407" t="str">
            <v>Direct</v>
          </cell>
        </row>
        <row r="408">
          <cell r="A408" t="str">
            <v>Direct</v>
          </cell>
        </row>
        <row r="409">
          <cell r="A409" t="str">
            <v>Direct</v>
          </cell>
        </row>
        <row r="410">
          <cell r="A410" t="str">
            <v>Direct</v>
          </cell>
        </row>
        <row r="411">
          <cell r="A411" t="str">
            <v>Direct</v>
          </cell>
        </row>
        <row r="412">
          <cell r="A412" t="str">
            <v>Direct</v>
          </cell>
        </row>
        <row r="413">
          <cell r="A413" t="str">
            <v>Direct</v>
          </cell>
        </row>
        <row r="414">
          <cell r="A414" t="str">
            <v>Direct</v>
          </cell>
        </row>
        <row r="415">
          <cell r="A415" t="str">
            <v>Direct</v>
          </cell>
        </row>
        <row r="416">
          <cell r="A416" t="str">
            <v>Direct</v>
          </cell>
        </row>
        <row r="417">
          <cell r="A417" t="str">
            <v>Direct</v>
          </cell>
        </row>
        <row r="418">
          <cell r="A418" t="str">
            <v>Direct</v>
          </cell>
        </row>
        <row r="419">
          <cell r="A419" t="str">
            <v>Direct</v>
          </cell>
        </row>
        <row r="420">
          <cell r="A420" t="str">
            <v>Direct</v>
          </cell>
        </row>
        <row r="421">
          <cell r="A421" t="str">
            <v>Direct</v>
          </cell>
        </row>
        <row r="422">
          <cell r="A422" t="str">
            <v>Direct</v>
          </cell>
        </row>
        <row r="423">
          <cell r="A423" t="str">
            <v>Direct</v>
          </cell>
        </row>
        <row r="424">
          <cell r="A424" t="str">
            <v>Direct</v>
          </cell>
        </row>
        <row r="425">
          <cell r="A425" t="str">
            <v>Direct</v>
          </cell>
        </row>
        <row r="426">
          <cell r="A426" t="str">
            <v>Direct</v>
          </cell>
        </row>
        <row r="427">
          <cell r="A427" t="str">
            <v>Direct</v>
          </cell>
        </row>
        <row r="428">
          <cell r="A428" t="str">
            <v>Direct</v>
          </cell>
        </row>
        <row r="429">
          <cell r="A429" t="str">
            <v>Direct</v>
          </cell>
        </row>
        <row r="430">
          <cell r="A430" t="str">
            <v>Direct</v>
          </cell>
        </row>
        <row r="431">
          <cell r="A431" t="str">
            <v>Direct</v>
          </cell>
        </row>
        <row r="432">
          <cell r="A432" t="str">
            <v>Direct</v>
          </cell>
        </row>
        <row r="433">
          <cell r="A433" t="str">
            <v>Direct</v>
          </cell>
        </row>
        <row r="434">
          <cell r="A434" t="str">
            <v>Direct</v>
          </cell>
        </row>
        <row r="435">
          <cell r="A435" t="str">
            <v>Direct</v>
          </cell>
        </row>
        <row r="436">
          <cell r="A436" t="str">
            <v>Direct</v>
          </cell>
        </row>
        <row r="437">
          <cell r="A437" t="str">
            <v>Direct</v>
          </cell>
        </row>
        <row r="438">
          <cell r="A438" t="str">
            <v>Direct</v>
          </cell>
        </row>
        <row r="439">
          <cell r="A439" t="str">
            <v>Direct</v>
          </cell>
        </row>
        <row r="440">
          <cell r="A440" t="str">
            <v>Direct</v>
          </cell>
        </row>
        <row r="441">
          <cell r="A441" t="str">
            <v>Direct</v>
          </cell>
        </row>
        <row r="442">
          <cell r="A442" t="str">
            <v>Direct</v>
          </cell>
        </row>
        <row r="443">
          <cell r="A443" t="str">
            <v>Direct</v>
          </cell>
        </row>
        <row r="444">
          <cell r="A444" t="str">
            <v>Direct</v>
          </cell>
        </row>
        <row r="445">
          <cell r="A445" t="str">
            <v>Direct</v>
          </cell>
        </row>
        <row r="446">
          <cell r="A446" t="str">
            <v>Direct</v>
          </cell>
        </row>
        <row r="447">
          <cell r="A447" t="str">
            <v>Direct</v>
          </cell>
        </row>
        <row r="448">
          <cell r="A448" t="str">
            <v>Direct</v>
          </cell>
        </row>
        <row r="449">
          <cell r="A449" t="str">
            <v>Direct</v>
          </cell>
        </row>
        <row r="450">
          <cell r="A450" t="str">
            <v>Direct</v>
          </cell>
        </row>
        <row r="451">
          <cell r="A451" t="str">
            <v>Direct</v>
          </cell>
        </row>
        <row r="452">
          <cell r="A452" t="str">
            <v>Direct</v>
          </cell>
        </row>
        <row r="453">
          <cell r="A453" t="str">
            <v>Direct</v>
          </cell>
        </row>
        <row r="454">
          <cell r="A454" t="str">
            <v>Direct</v>
          </cell>
        </row>
        <row r="455">
          <cell r="A455" t="str">
            <v>Direct</v>
          </cell>
        </row>
        <row r="456">
          <cell r="A456" t="str">
            <v>Direct</v>
          </cell>
        </row>
        <row r="457">
          <cell r="A457" t="str">
            <v>Direct</v>
          </cell>
        </row>
        <row r="458">
          <cell r="A458" t="str">
            <v>Direct</v>
          </cell>
        </row>
        <row r="459">
          <cell r="A459" t="str">
            <v>Direct</v>
          </cell>
        </row>
        <row r="460">
          <cell r="A460" t="str">
            <v>Direct</v>
          </cell>
        </row>
        <row r="461">
          <cell r="A461" t="str">
            <v>Direct</v>
          </cell>
        </row>
        <row r="462">
          <cell r="A462" t="str">
            <v>Direct</v>
          </cell>
        </row>
        <row r="463">
          <cell r="A463" t="str">
            <v>Direct</v>
          </cell>
        </row>
        <row r="464">
          <cell r="A464" t="str">
            <v>Direct</v>
          </cell>
        </row>
        <row r="465">
          <cell r="A465" t="str">
            <v>Direct</v>
          </cell>
        </row>
        <row r="466">
          <cell r="A466" t="str">
            <v>Direct</v>
          </cell>
        </row>
        <row r="467">
          <cell r="A467" t="str">
            <v>Direct</v>
          </cell>
        </row>
        <row r="468">
          <cell r="A468" t="str">
            <v>Direct</v>
          </cell>
        </row>
        <row r="469">
          <cell r="A469" t="str">
            <v>Industry</v>
          </cell>
        </row>
        <row r="470">
          <cell r="A470" t="str">
            <v>Industry</v>
          </cell>
        </row>
        <row r="471">
          <cell r="A471" t="str">
            <v>Industry</v>
          </cell>
        </row>
        <row r="472">
          <cell r="A472" t="str">
            <v>Industry</v>
          </cell>
        </row>
        <row r="473">
          <cell r="A473" t="str">
            <v>Industry</v>
          </cell>
        </row>
        <row r="474">
          <cell r="A474" t="str">
            <v>Industry</v>
          </cell>
        </row>
        <row r="475">
          <cell r="A475" t="str">
            <v>Industry</v>
          </cell>
        </row>
        <row r="476">
          <cell r="A476" t="str">
            <v>Industry</v>
          </cell>
        </row>
        <row r="477">
          <cell r="A477" t="str">
            <v>Industry</v>
          </cell>
        </row>
        <row r="478">
          <cell r="A478" t="str">
            <v>Industry</v>
          </cell>
        </row>
        <row r="479">
          <cell r="A479" t="str">
            <v>Industry</v>
          </cell>
        </row>
        <row r="480">
          <cell r="A480" t="str">
            <v>Industry</v>
          </cell>
        </row>
        <row r="481">
          <cell r="A481" t="str">
            <v>Industry</v>
          </cell>
        </row>
        <row r="482">
          <cell r="A482" t="str">
            <v>Industry</v>
          </cell>
        </row>
        <row r="483">
          <cell r="A483" t="str">
            <v>Industry</v>
          </cell>
        </row>
        <row r="484">
          <cell r="A484" t="str">
            <v>Industry</v>
          </cell>
        </row>
        <row r="485">
          <cell r="A485" t="str">
            <v>Industry</v>
          </cell>
        </row>
        <row r="486">
          <cell r="A486" t="str">
            <v>Industry</v>
          </cell>
        </row>
        <row r="487">
          <cell r="A487" t="str">
            <v>Industry</v>
          </cell>
        </row>
        <row r="488">
          <cell r="A488" t="str">
            <v>Industry</v>
          </cell>
        </row>
        <row r="489">
          <cell r="A489" t="str">
            <v>Industry</v>
          </cell>
        </row>
        <row r="490">
          <cell r="A490" t="str">
            <v>Industry</v>
          </cell>
        </row>
        <row r="491">
          <cell r="A491" t="str">
            <v>Industry</v>
          </cell>
        </row>
        <row r="492">
          <cell r="A492" t="str">
            <v>Industry</v>
          </cell>
        </row>
        <row r="493">
          <cell r="A493" t="str">
            <v>Industry</v>
          </cell>
        </row>
        <row r="494">
          <cell r="A494" t="str">
            <v>Industry</v>
          </cell>
        </row>
        <row r="495">
          <cell r="A495" t="str">
            <v>Industry</v>
          </cell>
        </row>
        <row r="496">
          <cell r="A496" t="str">
            <v>Industry</v>
          </cell>
        </row>
        <row r="497">
          <cell r="A497" t="str">
            <v>Industry</v>
          </cell>
        </row>
        <row r="498">
          <cell r="A498" t="str">
            <v>Industry</v>
          </cell>
        </row>
        <row r="499">
          <cell r="A499" t="str">
            <v>Industry</v>
          </cell>
        </row>
        <row r="500">
          <cell r="A500" t="str">
            <v>Industry</v>
          </cell>
        </row>
        <row r="501">
          <cell r="A501" t="str">
            <v>Industry</v>
          </cell>
        </row>
        <row r="502">
          <cell r="A502" t="str">
            <v>Industry</v>
          </cell>
        </row>
        <row r="503">
          <cell r="A503" t="str">
            <v>Industry</v>
          </cell>
        </row>
        <row r="504">
          <cell r="A504" t="str">
            <v>Industry</v>
          </cell>
        </row>
        <row r="505">
          <cell r="A505" t="str">
            <v>Industry</v>
          </cell>
        </row>
        <row r="506">
          <cell r="A506" t="str">
            <v>Industry</v>
          </cell>
        </row>
        <row r="507">
          <cell r="A507" t="str">
            <v>Industry</v>
          </cell>
        </row>
        <row r="508">
          <cell r="A508" t="str">
            <v>Industry</v>
          </cell>
        </row>
        <row r="509">
          <cell r="A509" t="str">
            <v>Industry</v>
          </cell>
        </row>
        <row r="510">
          <cell r="A510" t="str">
            <v>Industry</v>
          </cell>
        </row>
        <row r="511">
          <cell r="A511" t="str">
            <v>Industry</v>
          </cell>
        </row>
        <row r="512">
          <cell r="A512" t="str">
            <v>Industry</v>
          </cell>
        </row>
        <row r="513">
          <cell r="A513" t="str">
            <v>Industry</v>
          </cell>
        </row>
        <row r="514">
          <cell r="A514" t="str">
            <v>Industry</v>
          </cell>
        </row>
        <row r="515">
          <cell r="A515" t="str">
            <v>Industry</v>
          </cell>
        </row>
        <row r="516">
          <cell r="A516" t="str">
            <v>Industry</v>
          </cell>
        </row>
        <row r="517">
          <cell r="A517" t="str">
            <v>Industry</v>
          </cell>
        </row>
        <row r="518">
          <cell r="A518" t="str">
            <v>Industry</v>
          </cell>
        </row>
        <row r="519">
          <cell r="A519" t="str">
            <v>Industry</v>
          </cell>
        </row>
        <row r="520">
          <cell r="A520" t="str">
            <v>Industry</v>
          </cell>
        </row>
        <row r="521">
          <cell r="A521" t="str">
            <v>Industry</v>
          </cell>
        </row>
        <row r="522">
          <cell r="A522" t="str">
            <v>Industry</v>
          </cell>
        </row>
        <row r="523">
          <cell r="A523" t="str">
            <v>Industry</v>
          </cell>
        </row>
        <row r="524">
          <cell r="A524" t="str">
            <v>Industry</v>
          </cell>
        </row>
        <row r="525">
          <cell r="A525" t="str">
            <v>Industry</v>
          </cell>
        </row>
        <row r="526">
          <cell r="A526" t="str">
            <v>Industry</v>
          </cell>
        </row>
        <row r="527">
          <cell r="A527" t="str">
            <v>Industry</v>
          </cell>
        </row>
        <row r="528">
          <cell r="A528" t="str">
            <v>Industry</v>
          </cell>
        </row>
        <row r="529">
          <cell r="A529" t="str">
            <v>Industry</v>
          </cell>
        </row>
        <row r="530">
          <cell r="A530" t="str">
            <v>Industry</v>
          </cell>
        </row>
        <row r="531">
          <cell r="A531" t="str">
            <v>Industry</v>
          </cell>
        </row>
        <row r="532">
          <cell r="A532" t="str">
            <v>Industry</v>
          </cell>
        </row>
        <row r="533">
          <cell r="A533" t="str">
            <v>Industry</v>
          </cell>
        </row>
        <row r="534">
          <cell r="A534" t="str">
            <v>Industry</v>
          </cell>
        </row>
        <row r="535">
          <cell r="A535" t="str">
            <v>Industry</v>
          </cell>
        </row>
        <row r="536">
          <cell r="A536" t="str">
            <v>Industry</v>
          </cell>
        </row>
        <row r="537">
          <cell r="A537" t="str">
            <v>Industry</v>
          </cell>
        </row>
        <row r="538">
          <cell r="A538" t="str">
            <v>Industry</v>
          </cell>
        </row>
        <row r="539">
          <cell r="A539" t="str">
            <v>Industry</v>
          </cell>
        </row>
        <row r="540">
          <cell r="A540" t="str">
            <v>Industry</v>
          </cell>
        </row>
        <row r="541">
          <cell r="A541" t="str">
            <v>Industry</v>
          </cell>
        </row>
        <row r="542">
          <cell r="A542" t="str">
            <v>Industry</v>
          </cell>
        </row>
        <row r="543">
          <cell r="A543" t="str">
            <v>Industry</v>
          </cell>
        </row>
        <row r="544">
          <cell r="A544" t="str">
            <v>Industry</v>
          </cell>
        </row>
        <row r="545">
          <cell r="A545" t="str">
            <v>Industry</v>
          </cell>
        </row>
        <row r="546">
          <cell r="A546" t="str">
            <v>Industry</v>
          </cell>
        </row>
        <row r="547">
          <cell r="A547" t="str">
            <v>Industry</v>
          </cell>
        </row>
        <row r="548">
          <cell r="A548" t="str">
            <v>Industry</v>
          </cell>
        </row>
        <row r="549">
          <cell r="A549" t="str">
            <v>Industry</v>
          </cell>
        </row>
        <row r="550">
          <cell r="A550" t="str">
            <v>Industry</v>
          </cell>
        </row>
        <row r="551">
          <cell r="A551" t="str">
            <v>Industry</v>
          </cell>
        </row>
        <row r="552">
          <cell r="A552" t="str">
            <v>Industry</v>
          </cell>
        </row>
        <row r="553">
          <cell r="A553" t="str">
            <v>Industry</v>
          </cell>
        </row>
        <row r="554">
          <cell r="A554" t="str">
            <v>Industry</v>
          </cell>
        </row>
        <row r="555">
          <cell r="A555" t="str">
            <v>Industry</v>
          </cell>
        </row>
        <row r="556">
          <cell r="A556" t="str">
            <v>Industry</v>
          </cell>
        </row>
        <row r="557">
          <cell r="A557" t="str">
            <v>Industry</v>
          </cell>
        </row>
        <row r="558">
          <cell r="A558" t="str">
            <v>Industry</v>
          </cell>
        </row>
        <row r="559">
          <cell r="A559" t="str">
            <v>Industry</v>
          </cell>
        </row>
        <row r="560">
          <cell r="A560" t="str">
            <v>Industry</v>
          </cell>
        </row>
        <row r="561">
          <cell r="A561" t="str">
            <v>Industry</v>
          </cell>
        </row>
        <row r="562">
          <cell r="A562" t="str">
            <v>Industry</v>
          </cell>
        </row>
        <row r="563">
          <cell r="A563" t="str">
            <v>Industry</v>
          </cell>
        </row>
        <row r="564">
          <cell r="A564" t="str">
            <v>Industry</v>
          </cell>
        </row>
        <row r="565">
          <cell r="A565" t="str">
            <v>Industry</v>
          </cell>
        </row>
        <row r="566">
          <cell r="A566" t="str">
            <v>Industry</v>
          </cell>
        </row>
        <row r="567">
          <cell r="A567" t="str">
            <v>Industry</v>
          </cell>
        </row>
        <row r="568">
          <cell r="A568" t="str">
            <v>Industry</v>
          </cell>
        </row>
        <row r="569">
          <cell r="A569" t="str">
            <v>Industry</v>
          </cell>
        </row>
        <row r="570">
          <cell r="A570" t="str">
            <v>Industry</v>
          </cell>
        </row>
        <row r="571">
          <cell r="A571" t="str">
            <v>Industry</v>
          </cell>
        </row>
        <row r="572">
          <cell r="A572" t="str">
            <v>Industry</v>
          </cell>
        </row>
        <row r="573">
          <cell r="A573" t="str">
            <v>Industry</v>
          </cell>
        </row>
        <row r="574">
          <cell r="A574" t="str">
            <v>Industry</v>
          </cell>
        </row>
        <row r="575">
          <cell r="A575" t="str">
            <v>Industry</v>
          </cell>
        </row>
        <row r="576">
          <cell r="A576" t="str">
            <v>Industry</v>
          </cell>
        </row>
        <row r="577">
          <cell r="A577" t="str">
            <v>Industry</v>
          </cell>
        </row>
        <row r="578">
          <cell r="A578" t="str">
            <v>Industry</v>
          </cell>
        </row>
        <row r="579">
          <cell r="A579" t="str">
            <v>Industry</v>
          </cell>
        </row>
        <row r="580">
          <cell r="A580" t="str">
            <v>Industry</v>
          </cell>
        </row>
        <row r="581">
          <cell r="A581" t="str">
            <v>Industry</v>
          </cell>
        </row>
        <row r="582">
          <cell r="A582" t="str">
            <v>Industry</v>
          </cell>
        </row>
        <row r="583">
          <cell r="A583" t="str">
            <v>Industry</v>
          </cell>
        </row>
        <row r="584">
          <cell r="A584" t="str">
            <v>Industry</v>
          </cell>
        </row>
        <row r="585">
          <cell r="A585" t="str">
            <v>Industry</v>
          </cell>
        </row>
        <row r="586">
          <cell r="A586" t="str">
            <v>Industry</v>
          </cell>
        </row>
        <row r="587">
          <cell r="A587" t="str">
            <v>Industry</v>
          </cell>
        </row>
        <row r="588">
          <cell r="A588" t="str">
            <v>Industry</v>
          </cell>
        </row>
        <row r="589">
          <cell r="A589" t="str">
            <v>Industry</v>
          </cell>
        </row>
        <row r="590">
          <cell r="A590" t="str">
            <v>Industry</v>
          </cell>
        </row>
        <row r="591">
          <cell r="A591" t="str">
            <v>Industry</v>
          </cell>
        </row>
        <row r="592">
          <cell r="A592" t="str">
            <v>Industry</v>
          </cell>
        </row>
        <row r="593">
          <cell r="A593" t="str">
            <v>Industry</v>
          </cell>
        </row>
        <row r="594">
          <cell r="A594" t="str">
            <v>Industry</v>
          </cell>
        </row>
        <row r="595">
          <cell r="A595" t="str">
            <v>Industry</v>
          </cell>
        </row>
        <row r="596">
          <cell r="A596" t="str">
            <v>Industry</v>
          </cell>
        </row>
        <row r="597">
          <cell r="A597" t="str">
            <v>Industry</v>
          </cell>
        </row>
        <row r="598">
          <cell r="A598" t="str">
            <v>Industry</v>
          </cell>
        </row>
        <row r="599">
          <cell r="A599" t="str">
            <v>Industry</v>
          </cell>
        </row>
        <row r="600">
          <cell r="A600" t="str">
            <v>Industry</v>
          </cell>
        </row>
        <row r="601">
          <cell r="A601" t="str">
            <v>Industry</v>
          </cell>
        </row>
        <row r="602">
          <cell r="A602" t="str">
            <v>Industry</v>
          </cell>
        </row>
        <row r="603">
          <cell r="A603" t="str">
            <v>Industry</v>
          </cell>
        </row>
        <row r="604">
          <cell r="A604" t="str">
            <v>Industry</v>
          </cell>
        </row>
        <row r="605">
          <cell r="A605" t="str">
            <v>Industry</v>
          </cell>
        </row>
        <row r="606">
          <cell r="A606" t="str">
            <v>Industry</v>
          </cell>
        </row>
        <row r="607">
          <cell r="A607" t="str">
            <v>Industry</v>
          </cell>
        </row>
        <row r="608">
          <cell r="A608" t="str">
            <v>Industry</v>
          </cell>
        </row>
        <row r="609">
          <cell r="A609" t="str">
            <v>Industry</v>
          </cell>
        </row>
        <row r="610">
          <cell r="A610" t="str">
            <v>Industry</v>
          </cell>
        </row>
        <row r="611">
          <cell r="A611" t="str">
            <v>Industry</v>
          </cell>
        </row>
        <row r="612">
          <cell r="A612" t="str">
            <v>Industry</v>
          </cell>
        </row>
        <row r="613">
          <cell r="A613" t="str">
            <v>Industry</v>
          </cell>
        </row>
        <row r="614">
          <cell r="A614" t="str">
            <v>Industry</v>
          </cell>
        </row>
        <row r="615">
          <cell r="A615" t="str">
            <v>Industry</v>
          </cell>
        </row>
        <row r="616">
          <cell r="A616" t="str">
            <v>Industry</v>
          </cell>
        </row>
        <row r="617">
          <cell r="A617" t="str">
            <v>Industry</v>
          </cell>
        </row>
        <row r="618">
          <cell r="A618" t="str">
            <v>Industry</v>
          </cell>
        </row>
        <row r="619">
          <cell r="A619" t="str">
            <v>Industry</v>
          </cell>
        </row>
        <row r="620">
          <cell r="A620" t="str">
            <v>Industry</v>
          </cell>
        </row>
        <row r="621">
          <cell r="A621" t="str">
            <v>Industry</v>
          </cell>
        </row>
        <row r="622">
          <cell r="A622" t="str">
            <v>Industry</v>
          </cell>
        </row>
        <row r="623">
          <cell r="A623" t="str">
            <v>Reinsurer</v>
          </cell>
        </row>
        <row r="624">
          <cell r="A624" t="str">
            <v>Reinsurer</v>
          </cell>
        </row>
        <row r="625">
          <cell r="A625" t="str">
            <v>Reinsurer</v>
          </cell>
        </row>
        <row r="626">
          <cell r="A626" t="str">
            <v>Reinsurer</v>
          </cell>
        </row>
        <row r="627">
          <cell r="A627" t="str">
            <v>Reinsurer</v>
          </cell>
        </row>
        <row r="628">
          <cell r="A628" t="str">
            <v>Reinsurer</v>
          </cell>
        </row>
        <row r="629">
          <cell r="A629" t="str">
            <v>Reinsurer</v>
          </cell>
        </row>
        <row r="630">
          <cell r="A630" t="str">
            <v>Reinsurer</v>
          </cell>
        </row>
        <row r="631">
          <cell r="A631" t="str">
            <v>Reinsurer</v>
          </cell>
        </row>
        <row r="632">
          <cell r="A632" t="str">
            <v>Reinsurer</v>
          </cell>
        </row>
        <row r="633">
          <cell r="A633" t="str">
            <v>Reinsurer</v>
          </cell>
        </row>
        <row r="634">
          <cell r="A634" t="str">
            <v>Direct</v>
          </cell>
        </row>
        <row r="635">
          <cell r="A635" t="str">
            <v>Direct</v>
          </cell>
        </row>
        <row r="636">
          <cell r="A636" t="str">
            <v>Direct</v>
          </cell>
        </row>
        <row r="637">
          <cell r="A637" t="str">
            <v>Direct</v>
          </cell>
        </row>
        <row r="638">
          <cell r="A638" t="str">
            <v>Direct</v>
          </cell>
        </row>
        <row r="639">
          <cell r="A639" t="str">
            <v>Direct</v>
          </cell>
        </row>
        <row r="640">
          <cell r="A640" t="str">
            <v>Direct</v>
          </cell>
        </row>
        <row r="641">
          <cell r="A641" t="str">
            <v>Direct</v>
          </cell>
        </row>
        <row r="642">
          <cell r="A642" t="str">
            <v>Direct</v>
          </cell>
        </row>
        <row r="643">
          <cell r="A643" t="str">
            <v>Direct</v>
          </cell>
        </row>
        <row r="644">
          <cell r="A644" t="str">
            <v>Direct</v>
          </cell>
        </row>
        <row r="645">
          <cell r="A645" t="str">
            <v>Direct</v>
          </cell>
        </row>
        <row r="646">
          <cell r="A646" t="str">
            <v>Direct</v>
          </cell>
        </row>
        <row r="647">
          <cell r="A647" t="str">
            <v>Direct</v>
          </cell>
        </row>
        <row r="648">
          <cell r="A648" t="str">
            <v>Direct</v>
          </cell>
        </row>
        <row r="649">
          <cell r="A649" t="str">
            <v>Direct</v>
          </cell>
        </row>
        <row r="650">
          <cell r="A650" t="str">
            <v>Direct</v>
          </cell>
        </row>
        <row r="651">
          <cell r="A651" t="str">
            <v>Direct</v>
          </cell>
        </row>
        <row r="652">
          <cell r="A652" t="str">
            <v>Direct</v>
          </cell>
        </row>
        <row r="653">
          <cell r="A653" t="str">
            <v>Direct</v>
          </cell>
        </row>
        <row r="654">
          <cell r="A654" t="str">
            <v>Direct</v>
          </cell>
        </row>
        <row r="655">
          <cell r="A655" t="str">
            <v>Direct</v>
          </cell>
        </row>
        <row r="656">
          <cell r="A656" t="str">
            <v>Industry</v>
          </cell>
        </row>
        <row r="657">
          <cell r="A657" t="str">
            <v>Industry</v>
          </cell>
        </row>
        <row r="658">
          <cell r="A658" t="str">
            <v>Industry</v>
          </cell>
        </row>
        <row r="659">
          <cell r="A659" t="str">
            <v>Industry</v>
          </cell>
        </row>
        <row r="660">
          <cell r="A660" t="str">
            <v>Industry</v>
          </cell>
        </row>
        <row r="661">
          <cell r="A661" t="str">
            <v>Industry</v>
          </cell>
        </row>
        <row r="662">
          <cell r="A662" t="str">
            <v>Industry</v>
          </cell>
        </row>
        <row r="663">
          <cell r="A663" t="str">
            <v>Industry</v>
          </cell>
        </row>
        <row r="664">
          <cell r="A664" t="str">
            <v>Industry</v>
          </cell>
        </row>
        <row r="665">
          <cell r="A665" t="str">
            <v>Industry</v>
          </cell>
        </row>
        <row r="666">
          <cell r="A666" t="str">
            <v>Industry</v>
          </cell>
        </row>
        <row r="667">
          <cell r="A667" t="str">
            <v>Industry</v>
          </cell>
        </row>
        <row r="668">
          <cell r="A668" t="str">
            <v>Industry</v>
          </cell>
        </row>
        <row r="669">
          <cell r="A669" t="str">
            <v>Industry</v>
          </cell>
        </row>
        <row r="670">
          <cell r="A670" t="str">
            <v>Industry</v>
          </cell>
        </row>
        <row r="671">
          <cell r="A671" t="str">
            <v>Industry</v>
          </cell>
        </row>
        <row r="672">
          <cell r="A672" t="str">
            <v>Industry</v>
          </cell>
        </row>
        <row r="673">
          <cell r="A673" t="str">
            <v>Industry</v>
          </cell>
        </row>
        <row r="674">
          <cell r="A674" t="str">
            <v>Industry</v>
          </cell>
        </row>
        <row r="675">
          <cell r="A675" t="str">
            <v>Industry</v>
          </cell>
        </row>
        <row r="676">
          <cell r="A676" t="str">
            <v>Industry</v>
          </cell>
        </row>
        <row r="677">
          <cell r="A677" t="str">
            <v>Industry</v>
          </cell>
        </row>
        <row r="678">
          <cell r="A678" t="str">
            <v>Direct</v>
          </cell>
        </row>
        <row r="679">
          <cell r="A679" t="str">
            <v>Direct</v>
          </cell>
        </row>
        <row r="680">
          <cell r="A680" t="str">
            <v>Direct</v>
          </cell>
        </row>
        <row r="681">
          <cell r="A681" t="str">
            <v>Direct</v>
          </cell>
        </row>
        <row r="682">
          <cell r="A682" t="str">
            <v>Direct</v>
          </cell>
        </row>
        <row r="683">
          <cell r="A683" t="str">
            <v>Direct</v>
          </cell>
        </row>
        <row r="684">
          <cell r="A684" t="str">
            <v>Direct</v>
          </cell>
        </row>
        <row r="685">
          <cell r="A685" t="str">
            <v>Direct</v>
          </cell>
        </row>
        <row r="686">
          <cell r="A686" t="str">
            <v>Direct</v>
          </cell>
        </row>
        <row r="687">
          <cell r="A687" t="str">
            <v>Direct</v>
          </cell>
        </row>
        <row r="688">
          <cell r="A688" t="str">
            <v>Direct</v>
          </cell>
        </row>
        <row r="689">
          <cell r="A689" t="str">
            <v>Direct</v>
          </cell>
        </row>
        <row r="690">
          <cell r="A690" t="str">
            <v>Direct</v>
          </cell>
        </row>
        <row r="691">
          <cell r="A691" t="str">
            <v>Direct</v>
          </cell>
        </row>
        <row r="692">
          <cell r="A692" t="str">
            <v>Direct</v>
          </cell>
        </row>
        <row r="693">
          <cell r="A693" t="str">
            <v>Direct</v>
          </cell>
        </row>
        <row r="694">
          <cell r="A694" t="str">
            <v>Direct</v>
          </cell>
        </row>
        <row r="695">
          <cell r="A695" t="str">
            <v>Direct</v>
          </cell>
        </row>
        <row r="696">
          <cell r="A696" t="str">
            <v>Direct</v>
          </cell>
        </row>
        <row r="697">
          <cell r="A697" t="str">
            <v>Direct</v>
          </cell>
        </row>
        <row r="698">
          <cell r="A698" t="str">
            <v>Direct</v>
          </cell>
        </row>
        <row r="699">
          <cell r="A699" t="str">
            <v>Direct</v>
          </cell>
        </row>
        <row r="700">
          <cell r="A700" t="str">
            <v>Direct</v>
          </cell>
        </row>
        <row r="701">
          <cell r="A701" t="str">
            <v>Direct</v>
          </cell>
        </row>
        <row r="702">
          <cell r="A702" t="str">
            <v>Direct</v>
          </cell>
        </row>
        <row r="703">
          <cell r="A703" t="str">
            <v>Direct</v>
          </cell>
        </row>
        <row r="704">
          <cell r="A704" t="str">
            <v>Direct</v>
          </cell>
        </row>
        <row r="705">
          <cell r="A705" t="str">
            <v>Direct</v>
          </cell>
        </row>
        <row r="706">
          <cell r="A706" t="str">
            <v>Direct</v>
          </cell>
        </row>
        <row r="707">
          <cell r="A707" t="str">
            <v>Direct</v>
          </cell>
        </row>
        <row r="708">
          <cell r="A708" t="str">
            <v>Direct</v>
          </cell>
        </row>
        <row r="709">
          <cell r="A709" t="str">
            <v>Direct</v>
          </cell>
        </row>
        <row r="710">
          <cell r="A710" t="str">
            <v>Direct</v>
          </cell>
        </row>
        <row r="711">
          <cell r="A711" t="str">
            <v>Direct</v>
          </cell>
        </row>
        <row r="712">
          <cell r="A712" t="str">
            <v>Direct</v>
          </cell>
        </row>
        <row r="713">
          <cell r="A713" t="str">
            <v>Direct</v>
          </cell>
        </row>
        <row r="714">
          <cell r="A714" t="str">
            <v>Direct</v>
          </cell>
        </row>
        <row r="715">
          <cell r="A715" t="str">
            <v>Direct</v>
          </cell>
        </row>
        <row r="716">
          <cell r="A716" t="str">
            <v>Direct</v>
          </cell>
        </row>
        <row r="717">
          <cell r="A717" t="str">
            <v>Direct</v>
          </cell>
        </row>
        <row r="718">
          <cell r="A718" t="str">
            <v>Direct</v>
          </cell>
        </row>
        <row r="719">
          <cell r="A719" t="str">
            <v>Direct</v>
          </cell>
        </row>
        <row r="720">
          <cell r="A720" t="str">
            <v>Direct</v>
          </cell>
        </row>
        <row r="721">
          <cell r="A721" t="str">
            <v>Direct</v>
          </cell>
        </row>
        <row r="722">
          <cell r="A722" t="str">
            <v>Direct</v>
          </cell>
        </row>
        <row r="723">
          <cell r="A723" t="str">
            <v>Direct</v>
          </cell>
        </row>
        <row r="724">
          <cell r="A724" t="str">
            <v>Direct</v>
          </cell>
        </row>
        <row r="725">
          <cell r="A725" t="str">
            <v>Direct</v>
          </cell>
        </row>
        <row r="726">
          <cell r="A726" t="str">
            <v>Direct</v>
          </cell>
        </row>
        <row r="727">
          <cell r="A727" t="str">
            <v>Direct</v>
          </cell>
        </row>
        <row r="728">
          <cell r="A728" t="str">
            <v>Direct</v>
          </cell>
        </row>
        <row r="729">
          <cell r="A729" t="str">
            <v>Direct</v>
          </cell>
        </row>
        <row r="730">
          <cell r="A730" t="str">
            <v>Direct</v>
          </cell>
        </row>
        <row r="731">
          <cell r="A731" t="str">
            <v>Direct</v>
          </cell>
        </row>
        <row r="732">
          <cell r="A732" t="str">
            <v>Direct</v>
          </cell>
        </row>
        <row r="733">
          <cell r="A733" t="str">
            <v>Direct</v>
          </cell>
        </row>
        <row r="734">
          <cell r="A734" t="str">
            <v>Direct</v>
          </cell>
        </row>
        <row r="735">
          <cell r="A735" t="str">
            <v>Direct</v>
          </cell>
        </row>
        <row r="736">
          <cell r="A736" t="str">
            <v>Direct</v>
          </cell>
        </row>
        <row r="737">
          <cell r="A737" t="str">
            <v>Direct</v>
          </cell>
        </row>
        <row r="738">
          <cell r="A738" t="str">
            <v>Direct</v>
          </cell>
        </row>
        <row r="739">
          <cell r="A739" t="str">
            <v>Direct</v>
          </cell>
        </row>
        <row r="740">
          <cell r="A740" t="str">
            <v>Direct</v>
          </cell>
        </row>
        <row r="741">
          <cell r="A741" t="str">
            <v>Direct</v>
          </cell>
        </row>
        <row r="742">
          <cell r="A742" t="str">
            <v>Direct</v>
          </cell>
        </row>
        <row r="743">
          <cell r="A743" t="str">
            <v>Direct</v>
          </cell>
        </row>
        <row r="744">
          <cell r="A744" t="str">
            <v>Direct</v>
          </cell>
        </row>
        <row r="745">
          <cell r="A745" t="str">
            <v>Direct</v>
          </cell>
        </row>
        <row r="746">
          <cell r="A746" t="str">
            <v>Direct</v>
          </cell>
        </row>
        <row r="747">
          <cell r="A747" t="str">
            <v>Direct</v>
          </cell>
        </row>
        <row r="748">
          <cell r="A748" t="str">
            <v>Direct</v>
          </cell>
        </row>
        <row r="749">
          <cell r="A749" t="str">
            <v>Direct</v>
          </cell>
        </row>
        <row r="750">
          <cell r="A750" t="str">
            <v>Direct</v>
          </cell>
        </row>
        <row r="751">
          <cell r="A751" t="str">
            <v>Direct</v>
          </cell>
        </row>
        <row r="752">
          <cell r="A752" t="str">
            <v>Direct</v>
          </cell>
        </row>
        <row r="753">
          <cell r="A753" t="str">
            <v>Direct</v>
          </cell>
        </row>
        <row r="754">
          <cell r="A754" t="str">
            <v>Direct</v>
          </cell>
        </row>
        <row r="755">
          <cell r="A755" t="str">
            <v>Direct</v>
          </cell>
        </row>
        <row r="756">
          <cell r="A756" t="str">
            <v>Direct</v>
          </cell>
        </row>
        <row r="757">
          <cell r="A757" t="str">
            <v>Direct</v>
          </cell>
        </row>
        <row r="758">
          <cell r="A758" t="str">
            <v>Direct</v>
          </cell>
        </row>
        <row r="759">
          <cell r="A759" t="str">
            <v>Direct</v>
          </cell>
        </row>
        <row r="760">
          <cell r="A760" t="str">
            <v>Direct</v>
          </cell>
        </row>
        <row r="761">
          <cell r="A761" t="str">
            <v>Direct</v>
          </cell>
        </row>
        <row r="762">
          <cell r="A762" t="str">
            <v>Direct</v>
          </cell>
        </row>
        <row r="763">
          <cell r="A763" t="str">
            <v>Direct</v>
          </cell>
        </row>
        <row r="764">
          <cell r="A764" t="str">
            <v>Direct</v>
          </cell>
        </row>
        <row r="765">
          <cell r="A765" t="str">
            <v>Direct</v>
          </cell>
        </row>
        <row r="766">
          <cell r="A766" t="str">
            <v>Direct</v>
          </cell>
        </row>
        <row r="767">
          <cell r="A767" t="str">
            <v>Direct</v>
          </cell>
        </row>
        <row r="768">
          <cell r="A768" t="str">
            <v>Direct</v>
          </cell>
        </row>
        <row r="769">
          <cell r="A769" t="str">
            <v>Direct</v>
          </cell>
        </row>
        <row r="770">
          <cell r="A770" t="str">
            <v>Direct</v>
          </cell>
        </row>
        <row r="771">
          <cell r="A771" t="str">
            <v>Direct</v>
          </cell>
        </row>
        <row r="772">
          <cell r="A772" t="str">
            <v>Direct</v>
          </cell>
        </row>
        <row r="773">
          <cell r="A773" t="str">
            <v>Direct</v>
          </cell>
        </row>
        <row r="774">
          <cell r="A774" t="str">
            <v>Direct</v>
          </cell>
        </row>
        <row r="775">
          <cell r="A775" t="str">
            <v>Direct</v>
          </cell>
        </row>
        <row r="776">
          <cell r="A776" t="str">
            <v>Direct</v>
          </cell>
        </row>
        <row r="777">
          <cell r="A777" t="str">
            <v>Direct</v>
          </cell>
        </row>
        <row r="778">
          <cell r="A778" t="str">
            <v>Direct</v>
          </cell>
        </row>
        <row r="779">
          <cell r="A779" t="str">
            <v>Direct</v>
          </cell>
        </row>
        <row r="780">
          <cell r="A780" t="str">
            <v>Direct</v>
          </cell>
        </row>
        <row r="781">
          <cell r="A781" t="str">
            <v>Direct</v>
          </cell>
        </row>
        <row r="782">
          <cell r="A782" t="str">
            <v>Direct</v>
          </cell>
        </row>
        <row r="783">
          <cell r="A783" t="str">
            <v>Direct</v>
          </cell>
        </row>
        <row r="784">
          <cell r="A784" t="str">
            <v>Direct</v>
          </cell>
        </row>
        <row r="785">
          <cell r="A785" t="str">
            <v>Direct</v>
          </cell>
        </row>
        <row r="786">
          <cell r="A786" t="str">
            <v>Direct</v>
          </cell>
        </row>
        <row r="787">
          <cell r="A787" t="str">
            <v>Direct</v>
          </cell>
        </row>
        <row r="788">
          <cell r="A788" t="str">
            <v>Direct</v>
          </cell>
        </row>
        <row r="789">
          <cell r="A789" t="str">
            <v>Direct</v>
          </cell>
        </row>
        <row r="790">
          <cell r="A790" t="str">
            <v>Direct</v>
          </cell>
        </row>
        <row r="791">
          <cell r="A791" t="str">
            <v>Direct</v>
          </cell>
        </row>
        <row r="792">
          <cell r="A792" t="str">
            <v>Direct</v>
          </cell>
        </row>
        <row r="793">
          <cell r="A793" t="str">
            <v>Direct</v>
          </cell>
        </row>
        <row r="794">
          <cell r="A794" t="str">
            <v>Direct</v>
          </cell>
        </row>
        <row r="795">
          <cell r="A795" t="str">
            <v>Direct</v>
          </cell>
        </row>
        <row r="796">
          <cell r="A796" t="str">
            <v>Direct</v>
          </cell>
        </row>
        <row r="797">
          <cell r="A797" t="str">
            <v>Direct</v>
          </cell>
        </row>
        <row r="798">
          <cell r="A798" t="str">
            <v>Direct</v>
          </cell>
        </row>
        <row r="799">
          <cell r="A799" t="str">
            <v>Direct</v>
          </cell>
        </row>
        <row r="800">
          <cell r="A800" t="str">
            <v>Direct</v>
          </cell>
        </row>
        <row r="801">
          <cell r="A801" t="str">
            <v>Direct</v>
          </cell>
        </row>
        <row r="802">
          <cell r="A802" t="str">
            <v>Direct</v>
          </cell>
        </row>
        <row r="803">
          <cell r="A803" t="str">
            <v>Direct</v>
          </cell>
        </row>
        <row r="804">
          <cell r="A804" t="str">
            <v>Direct</v>
          </cell>
        </row>
        <row r="805">
          <cell r="A805" t="str">
            <v>Direct</v>
          </cell>
        </row>
        <row r="806">
          <cell r="A806" t="str">
            <v>Direct</v>
          </cell>
        </row>
        <row r="807">
          <cell r="A807" t="str">
            <v>Direct</v>
          </cell>
        </row>
        <row r="808">
          <cell r="A808" t="str">
            <v>Direct</v>
          </cell>
        </row>
        <row r="809">
          <cell r="A809" t="str">
            <v>Direct</v>
          </cell>
        </row>
        <row r="810">
          <cell r="A810" t="str">
            <v>Direct</v>
          </cell>
        </row>
        <row r="811">
          <cell r="A811" t="str">
            <v>Direct</v>
          </cell>
        </row>
        <row r="812">
          <cell r="A812" t="str">
            <v>Direct</v>
          </cell>
        </row>
        <row r="813">
          <cell r="A813" t="str">
            <v>Direct</v>
          </cell>
        </row>
        <row r="814">
          <cell r="A814" t="str">
            <v>Direct</v>
          </cell>
        </row>
        <row r="815">
          <cell r="A815" t="str">
            <v>Direct</v>
          </cell>
        </row>
        <row r="816">
          <cell r="A816" t="str">
            <v>Direct</v>
          </cell>
        </row>
        <row r="817">
          <cell r="A817" t="str">
            <v>Direct</v>
          </cell>
        </row>
        <row r="818">
          <cell r="A818" t="str">
            <v>Direct</v>
          </cell>
        </row>
        <row r="819">
          <cell r="A819" t="str">
            <v>Direct</v>
          </cell>
        </row>
        <row r="820">
          <cell r="A820" t="str">
            <v>Direct</v>
          </cell>
        </row>
        <row r="821">
          <cell r="A821" t="str">
            <v>Direct</v>
          </cell>
        </row>
        <row r="822">
          <cell r="A822" t="str">
            <v>Direct</v>
          </cell>
        </row>
        <row r="823">
          <cell r="A823" t="str">
            <v>Direct</v>
          </cell>
        </row>
        <row r="824">
          <cell r="A824" t="str">
            <v>Direct</v>
          </cell>
        </row>
        <row r="825">
          <cell r="A825" t="str">
            <v>Direct</v>
          </cell>
        </row>
        <row r="826">
          <cell r="A826" t="str">
            <v>Direct</v>
          </cell>
        </row>
        <row r="827">
          <cell r="A827" t="str">
            <v>Direct</v>
          </cell>
        </row>
        <row r="828">
          <cell r="A828" t="str">
            <v>Direct</v>
          </cell>
        </row>
        <row r="829">
          <cell r="A829" t="str">
            <v>Direct</v>
          </cell>
        </row>
        <row r="830">
          <cell r="A830" t="str">
            <v>Direct</v>
          </cell>
        </row>
        <row r="831">
          <cell r="A831" t="str">
            <v>Direct</v>
          </cell>
        </row>
        <row r="832">
          <cell r="A832" t="str">
            <v>Direct</v>
          </cell>
        </row>
        <row r="833">
          <cell r="A833" t="str">
            <v>Direct</v>
          </cell>
        </row>
        <row r="834">
          <cell r="A834" t="str">
            <v>Direct</v>
          </cell>
        </row>
        <row r="835">
          <cell r="A835" t="str">
            <v>Industry</v>
          </cell>
        </row>
        <row r="836">
          <cell r="A836" t="str">
            <v>Industry</v>
          </cell>
        </row>
        <row r="837">
          <cell r="A837" t="str">
            <v>Industry</v>
          </cell>
        </row>
        <row r="838">
          <cell r="A838" t="str">
            <v>Industry</v>
          </cell>
        </row>
        <row r="839">
          <cell r="A839" t="str">
            <v>Industry</v>
          </cell>
        </row>
        <row r="840">
          <cell r="A840" t="str">
            <v>Industry</v>
          </cell>
        </row>
        <row r="841">
          <cell r="A841" t="str">
            <v>Industry</v>
          </cell>
        </row>
        <row r="842">
          <cell r="A842" t="str">
            <v>Industry</v>
          </cell>
        </row>
        <row r="843">
          <cell r="A843" t="str">
            <v>Industry</v>
          </cell>
        </row>
        <row r="844">
          <cell r="A844" t="str">
            <v>Industry</v>
          </cell>
        </row>
        <row r="845">
          <cell r="A845" t="str">
            <v>Industry</v>
          </cell>
        </row>
        <row r="846">
          <cell r="A846" t="str">
            <v>Industry</v>
          </cell>
        </row>
        <row r="847">
          <cell r="A847" t="str">
            <v>Industry</v>
          </cell>
        </row>
        <row r="848">
          <cell r="A848" t="str">
            <v>Industry</v>
          </cell>
        </row>
        <row r="849">
          <cell r="A849" t="str">
            <v>Industry</v>
          </cell>
        </row>
        <row r="850">
          <cell r="A850" t="str">
            <v>Industry</v>
          </cell>
        </row>
        <row r="851">
          <cell r="A851" t="str">
            <v>Industry</v>
          </cell>
        </row>
        <row r="852">
          <cell r="A852" t="str">
            <v>Industry</v>
          </cell>
        </row>
        <row r="853">
          <cell r="A853" t="str">
            <v>Industry</v>
          </cell>
        </row>
        <row r="854">
          <cell r="A854" t="str">
            <v>Industry</v>
          </cell>
        </row>
        <row r="855">
          <cell r="A855" t="str">
            <v>Industry</v>
          </cell>
        </row>
        <row r="856">
          <cell r="A856" t="str">
            <v>Industry</v>
          </cell>
        </row>
        <row r="857">
          <cell r="A857" t="str">
            <v>Industry</v>
          </cell>
        </row>
        <row r="858">
          <cell r="A858" t="str">
            <v>Industry</v>
          </cell>
        </row>
        <row r="859">
          <cell r="A859" t="str">
            <v>Industry</v>
          </cell>
        </row>
        <row r="860">
          <cell r="A860" t="str">
            <v>Industry</v>
          </cell>
        </row>
        <row r="861">
          <cell r="A861" t="str">
            <v>Industry</v>
          </cell>
        </row>
        <row r="862">
          <cell r="A862" t="str">
            <v>Industry</v>
          </cell>
        </row>
        <row r="863">
          <cell r="A863" t="str">
            <v>Industry</v>
          </cell>
        </row>
        <row r="864">
          <cell r="A864" t="str">
            <v>Industry</v>
          </cell>
        </row>
        <row r="865">
          <cell r="A865" t="str">
            <v>Industry</v>
          </cell>
        </row>
        <row r="866">
          <cell r="A866" t="str">
            <v>Industry</v>
          </cell>
        </row>
        <row r="867">
          <cell r="A867" t="str">
            <v>Industry</v>
          </cell>
        </row>
        <row r="868">
          <cell r="A868" t="str">
            <v>Industry</v>
          </cell>
        </row>
        <row r="869">
          <cell r="A869" t="str">
            <v>Industry</v>
          </cell>
        </row>
        <row r="870">
          <cell r="A870" t="str">
            <v>Industry</v>
          </cell>
        </row>
        <row r="871">
          <cell r="A871" t="str">
            <v>Industry</v>
          </cell>
        </row>
        <row r="872">
          <cell r="A872" t="str">
            <v>Industry</v>
          </cell>
        </row>
        <row r="873">
          <cell r="A873" t="str">
            <v>Industry</v>
          </cell>
        </row>
        <row r="874">
          <cell r="A874" t="str">
            <v>Industry</v>
          </cell>
        </row>
        <row r="875">
          <cell r="A875" t="str">
            <v>Industry</v>
          </cell>
        </row>
        <row r="876">
          <cell r="A876" t="str">
            <v>Industry</v>
          </cell>
        </row>
        <row r="877">
          <cell r="A877" t="str">
            <v>Industry</v>
          </cell>
        </row>
        <row r="878">
          <cell r="A878" t="str">
            <v>Industry</v>
          </cell>
        </row>
        <row r="879">
          <cell r="A879" t="str">
            <v>Industry</v>
          </cell>
        </row>
        <row r="880">
          <cell r="A880" t="str">
            <v>Industry</v>
          </cell>
        </row>
        <row r="881">
          <cell r="A881" t="str">
            <v>Industry</v>
          </cell>
        </row>
        <row r="882">
          <cell r="A882" t="str">
            <v>Industry</v>
          </cell>
        </row>
        <row r="883">
          <cell r="A883" t="str">
            <v>Industry</v>
          </cell>
        </row>
        <row r="884">
          <cell r="A884" t="str">
            <v>Industry</v>
          </cell>
        </row>
        <row r="885">
          <cell r="A885" t="str">
            <v>Industry</v>
          </cell>
        </row>
        <row r="886">
          <cell r="A886" t="str">
            <v>Industry</v>
          </cell>
        </row>
        <row r="887">
          <cell r="A887" t="str">
            <v>Industry</v>
          </cell>
        </row>
        <row r="888">
          <cell r="A888" t="str">
            <v>Industry</v>
          </cell>
        </row>
        <row r="889">
          <cell r="A889" t="str">
            <v>Industry</v>
          </cell>
        </row>
        <row r="890">
          <cell r="A890" t="str">
            <v>Industry</v>
          </cell>
        </row>
        <row r="891">
          <cell r="A891" t="str">
            <v>Industry</v>
          </cell>
        </row>
        <row r="892">
          <cell r="A892" t="str">
            <v>Industry</v>
          </cell>
        </row>
        <row r="893">
          <cell r="A893" t="str">
            <v>Industry</v>
          </cell>
        </row>
        <row r="894">
          <cell r="A894" t="str">
            <v>Industry</v>
          </cell>
        </row>
        <row r="895">
          <cell r="A895" t="str">
            <v>Industry</v>
          </cell>
        </row>
        <row r="896">
          <cell r="A896" t="str">
            <v>Industry</v>
          </cell>
        </row>
        <row r="897">
          <cell r="A897" t="str">
            <v>Industry</v>
          </cell>
        </row>
        <row r="898">
          <cell r="A898" t="str">
            <v>Industry</v>
          </cell>
        </row>
        <row r="899">
          <cell r="A899" t="str">
            <v>Industry</v>
          </cell>
        </row>
        <row r="900">
          <cell r="A900" t="str">
            <v>Industry</v>
          </cell>
        </row>
        <row r="901">
          <cell r="A901" t="str">
            <v>Industry</v>
          </cell>
        </row>
        <row r="902">
          <cell r="A902" t="str">
            <v>Industry</v>
          </cell>
        </row>
        <row r="903">
          <cell r="A903" t="str">
            <v>Industry</v>
          </cell>
        </row>
        <row r="904">
          <cell r="A904" t="str">
            <v>Industry</v>
          </cell>
        </row>
        <row r="905">
          <cell r="A905" t="str">
            <v>Industry</v>
          </cell>
        </row>
        <row r="906">
          <cell r="A906" t="str">
            <v>Industry</v>
          </cell>
        </row>
        <row r="907">
          <cell r="A907" t="str">
            <v>Industry</v>
          </cell>
        </row>
        <row r="908">
          <cell r="A908" t="str">
            <v>Industry</v>
          </cell>
        </row>
        <row r="909">
          <cell r="A909" t="str">
            <v>Industry</v>
          </cell>
        </row>
        <row r="910">
          <cell r="A910" t="str">
            <v>Industry</v>
          </cell>
        </row>
        <row r="911">
          <cell r="A911" t="str">
            <v>Industry</v>
          </cell>
        </row>
        <row r="912">
          <cell r="A912" t="str">
            <v>Industry</v>
          </cell>
        </row>
        <row r="913">
          <cell r="A913" t="str">
            <v>Industry</v>
          </cell>
        </row>
        <row r="914">
          <cell r="A914" t="str">
            <v>Industry</v>
          </cell>
        </row>
        <row r="915">
          <cell r="A915" t="str">
            <v>Industry</v>
          </cell>
        </row>
        <row r="916">
          <cell r="A916" t="str">
            <v>Industry</v>
          </cell>
        </row>
        <row r="917">
          <cell r="A917" t="str">
            <v>Industry</v>
          </cell>
        </row>
        <row r="918">
          <cell r="A918" t="str">
            <v>Industry</v>
          </cell>
        </row>
        <row r="919">
          <cell r="A919" t="str">
            <v>Industry</v>
          </cell>
        </row>
        <row r="920">
          <cell r="A920" t="str">
            <v>Industry</v>
          </cell>
        </row>
        <row r="921">
          <cell r="A921" t="str">
            <v>Industry</v>
          </cell>
        </row>
        <row r="922">
          <cell r="A922" t="str">
            <v>Industry</v>
          </cell>
        </row>
        <row r="923">
          <cell r="A923" t="str">
            <v>Industry</v>
          </cell>
        </row>
        <row r="924">
          <cell r="A924" t="str">
            <v>Industry</v>
          </cell>
        </row>
        <row r="925">
          <cell r="A925" t="str">
            <v>Industry</v>
          </cell>
        </row>
        <row r="926">
          <cell r="A926" t="str">
            <v>Industry</v>
          </cell>
        </row>
        <row r="927">
          <cell r="A927" t="str">
            <v>Industry</v>
          </cell>
        </row>
        <row r="928">
          <cell r="A928" t="str">
            <v>Industry</v>
          </cell>
        </row>
        <row r="929">
          <cell r="A929" t="str">
            <v>Industry</v>
          </cell>
        </row>
        <row r="930">
          <cell r="A930" t="str">
            <v>Industry</v>
          </cell>
        </row>
        <row r="931">
          <cell r="A931" t="str">
            <v>Industry</v>
          </cell>
        </row>
        <row r="932">
          <cell r="A932" t="str">
            <v>Industry</v>
          </cell>
        </row>
        <row r="933">
          <cell r="A933" t="str">
            <v>Industry</v>
          </cell>
        </row>
        <row r="934">
          <cell r="A934" t="str">
            <v>Industry</v>
          </cell>
        </row>
        <row r="935">
          <cell r="A935" t="str">
            <v>Industry</v>
          </cell>
        </row>
        <row r="936">
          <cell r="A936" t="str">
            <v>Industry</v>
          </cell>
        </row>
        <row r="937">
          <cell r="A937" t="str">
            <v>Industry</v>
          </cell>
        </row>
        <row r="938">
          <cell r="A938" t="str">
            <v>Industry</v>
          </cell>
        </row>
        <row r="939">
          <cell r="A939" t="str">
            <v>Industry</v>
          </cell>
        </row>
        <row r="940">
          <cell r="A940" t="str">
            <v>Industry</v>
          </cell>
        </row>
        <row r="941">
          <cell r="A941" t="str">
            <v>Industry</v>
          </cell>
        </row>
        <row r="942">
          <cell r="A942" t="str">
            <v>Industry</v>
          </cell>
        </row>
        <row r="943">
          <cell r="A943" t="str">
            <v>Industry</v>
          </cell>
        </row>
        <row r="944">
          <cell r="A944" t="str">
            <v>Industry</v>
          </cell>
        </row>
        <row r="945">
          <cell r="A945" t="str">
            <v>Industry</v>
          </cell>
        </row>
        <row r="946">
          <cell r="A946" t="str">
            <v>Industry</v>
          </cell>
        </row>
        <row r="947">
          <cell r="A947" t="str">
            <v>Industry</v>
          </cell>
        </row>
        <row r="948">
          <cell r="A948" t="str">
            <v>Industry</v>
          </cell>
        </row>
        <row r="949">
          <cell r="A949" t="str">
            <v>Industry</v>
          </cell>
        </row>
        <row r="950">
          <cell r="A950" t="str">
            <v>Industry</v>
          </cell>
        </row>
        <row r="951">
          <cell r="A951" t="str">
            <v>Industry</v>
          </cell>
        </row>
        <row r="952">
          <cell r="A952" t="str">
            <v>Industry</v>
          </cell>
        </row>
        <row r="953">
          <cell r="A953" t="str">
            <v>Industry</v>
          </cell>
        </row>
        <row r="954">
          <cell r="A954" t="str">
            <v>Industry</v>
          </cell>
        </row>
        <row r="955">
          <cell r="A955" t="str">
            <v>Industry</v>
          </cell>
        </row>
        <row r="956">
          <cell r="A956" t="str">
            <v>Industry</v>
          </cell>
        </row>
        <row r="957">
          <cell r="A957" t="str">
            <v>Industry</v>
          </cell>
        </row>
        <row r="958">
          <cell r="A958" t="str">
            <v>Industry</v>
          </cell>
        </row>
        <row r="959">
          <cell r="A959" t="str">
            <v>Industry</v>
          </cell>
        </row>
        <row r="960">
          <cell r="A960" t="str">
            <v>Industry</v>
          </cell>
        </row>
        <row r="961">
          <cell r="A961" t="str">
            <v>Industry</v>
          </cell>
        </row>
        <row r="962">
          <cell r="A962" t="str">
            <v>Industry</v>
          </cell>
        </row>
        <row r="963">
          <cell r="A963" t="str">
            <v>Industry</v>
          </cell>
        </row>
        <row r="964">
          <cell r="A964" t="str">
            <v>Industry</v>
          </cell>
        </row>
        <row r="965">
          <cell r="A965" t="str">
            <v>Industry</v>
          </cell>
        </row>
        <row r="966">
          <cell r="A966" t="str">
            <v>Industry</v>
          </cell>
        </row>
        <row r="967">
          <cell r="A967" t="str">
            <v>Industry</v>
          </cell>
        </row>
        <row r="968">
          <cell r="A968" t="str">
            <v>Industry</v>
          </cell>
        </row>
        <row r="969">
          <cell r="A969" t="str">
            <v>Industry</v>
          </cell>
        </row>
        <row r="970">
          <cell r="A970" t="str">
            <v>Industry</v>
          </cell>
        </row>
        <row r="971">
          <cell r="A971" t="str">
            <v>Industry</v>
          </cell>
        </row>
        <row r="972">
          <cell r="A972" t="str">
            <v>Industry</v>
          </cell>
        </row>
        <row r="973">
          <cell r="A973" t="str">
            <v>Industry</v>
          </cell>
        </row>
        <row r="974">
          <cell r="A974" t="str">
            <v>Industry</v>
          </cell>
        </row>
        <row r="975">
          <cell r="A975" t="str">
            <v>Industry</v>
          </cell>
        </row>
        <row r="976">
          <cell r="A976" t="str">
            <v>Industry</v>
          </cell>
        </row>
        <row r="977">
          <cell r="A977" t="str">
            <v>Industry</v>
          </cell>
        </row>
        <row r="978">
          <cell r="A978" t="str">
            <v>Industry</v>
          </cell>
        </row>
        <row r="979">
          <cell r="A979" t="str">
            <v>Industry</v>
          </cell>
        </row>
        <row r="980">
          <cell r="A980" t="str">
            <v>Industry</v>
          </cell>
        </row>
        <row r="981">
          <cell r="A981" t="str">
            <v>Industry</v>
          </cell>
        </row>
        <row r="982">
          <cell r="A982" t="str">
            <v>Industry</v>
          </cell>
        </row>
        <row r="983">
          <cell r="A983" t="str">
            <v>Industry</v>
          </cell>
        </row>
        <row r="984">
          <cell r="A984" t="str">
            <v>Industry</v>
          </cell>
        </row>
        <row r="985">
          <cell r="A985" t="str">
            <v>Industry</v>
          </cell>
        </row>
        <row r="986">
          <cell r="A986" t="str">
            <v>Industry</v>
          </cell>
        </row>
        <row r="987">
          <cell r="A987" t="str">
            <v>Industry</v>
          </cell>
        </row>
        <row r="988">
          <cell r="A988" t="str">
            <v>Industry</v>
          </cell>
        </row>
        <row r="989">
          <cell r="A989" t="str">
            <v>Industry</v>
          </cell>
        </row>
        <row r="990">
          <cell r="A990" t="str">
            <v>Industry</v>
          </cell>
        </row>
        <row r="991">
          <cell r="A991" t="str">
            <v>Industry</v>
          </cell>
        </row>
        <row r="992">
          <cell r="A992" t="str">
            <v>Direct</v>
          </cell>
        </row>
        <row r="993">
          <cell r="A993" t="str">
            <v>Direct</v>
          </cell>
        </row>
        <row r="994">
          <cell r="A994" t="str">
            <v>Direct</v>
          </cell>
        </row>
        <row r="995">
          <cell r="A995" t="str">
            <v>Direct</v>
          </cell>
        </row>
        <row r="996">
          <cell r="A996" t="str">
            <v>Direct</v>
          </cell>
        </row>
        <row r="997">
          <cell r="A997" t="str">
            <v>Direct</v>
          </cell>
        </row>
        <row r="998">
          <cell r="A998" t="str">
            <v>Direct</v>
          </cell>
        </row>
        <row r="999">
          <cell r="A999" t="str">
            <v>Direct</v>
          </cell>
        </row>
        <row r="1000">
          <cell r="A1000" t="str">
            <v>Direct</v>
          </cell>
        </row>
        <row r="1001">
          <cell r="A1001" t="str">
            <v>Direct</v>
          </cell>
        </row>
        <row r="1002">
          <cell r="A1002" t="str">
            <v>Direct</v>
          </cell>
        </row>
        <row r="1003">
          <cell r="A1003" t="str">
            <v>Direct</v>
          </cell>
        </row>
        <row r="1004">
          <cell r="A1004" t="str">
            <v>Direct</v>
          </cell>
        </row>
        <row r="1005">
          <cell r="A1005" t="str">
            <v>Direct</v>
          </cell>
        </row>
        <row r="1006">
          <cell r="A1006" t="str">
            <v>Direct</v>
          </cell>
        </row>
        <row r="1007">
          <cell r="A1007" t="str">
            <v>Direct</v>
          </cell>
        </row>
        <row r="1008">
          <cell r="A1008" t="str">
            <v>Direct</v>
          </cell>
        </row>
        <row r="1009">
          <cell r="A1009" t="str">
            <v>Direct</v>
          </cell>
        </row>
        <row r="1010">
          <cell r="A1010" t="str">
            <v>Direct</v>
          </cell>
        </row>
        <row r="1011">
          <cell r="A1011" t="str">
            <v>Direct</v>
          </cell>
        </row>
        <row r="1012">
          <cell r="A1012" t="str">
            <v>Direct</v>
          </cell>
        </row>
        <row r="1013">
          <cell r="A1013" t="str">
            <v>Direct</v>
          </cell>
        </row>
        <row r="1014">
          <cell r="A1014" t="str">
            <v>Direct</v>
          </cell>
        </row>
        <row r="1015">
          <cell r="A1015" t="str">
            <v>Industry</v>
          </cell>
        </row>
        <row r="1016">
          <cell r="A1016" t="str">
            <v>Industry</v>
          </cell>
        </row>
        <row r="1017">
          <cell r="A1017" t="str">
            <v>Industry</v>
          </cell>
        </row>
        <row r="1018">
          <cell r="A1018" t="str">
            <v>Industry</v>
          </cell>
        </row>
        <row r="1019">
          <cell r="A1019" t="str">
            <v>Industry</v>
          </cell>
        </row>
        <row r="1020">
          <cell r="A1020" t="str">
            <v>Industry</v>
          </cell>
        </row>
        <row r="1021">
          <cell r="A1021" t="str">
            <v>Industry</v>
          </cell>
        </row>
        <row r="1022">
          <cell r="A1022" t="str">
            <v>Industry</v>
          </cell>
        </row>
        <row r="1023">
          <cell r="A1023" t="str">
            <v>Industry</v>
          </cell>
        </row>
        <row r="1024">
          <cell r="A1024" t="str">
            <v>Industry</v>
          </cell>
        </row>
        <row r="1025">
          <cell r="A1025" t="str">
            <v>Industry</v>
          </cell>
        </row>
        <row r="1026">
          <cell r="A1026" t="str">
            <v>Industry</v>
          </cell>
        </row>
        <row r="1027">
          <cell r="A1027" t="str">
            <v>Industry</v>
          </cell>
        </row>
        <row r="1028">
          <cell r="A1028" t="str">
            <v>Industry</v>
          </cell>
        </row>
        <row r="1029">
          <cell r="A1029" t="str">
            <v>Industry</v>
          </cell>
        </row>
        <row r="1030">
          <cell r="A1030" t="str">
            <v>Industry</v>
          </cell>
        </row>
        <row r="1031">
          <cell r="A1031" t="str">
            <v>Industry</v>
          </cell>
        </row>
        <row r="1032">
          <cell r="A1032" t="str">
            <v>Industry</v>
          </cell>
        </row>
        <row r="1033">
          <cell r="A1033" t="str">
            <v>Industry</v>
          </cell>
        </row>
        <row r="1034">
          <cell r="A1034" t="str">
            <v>Industry</v>
          </cell>
        </row>
        <row r="1035">
          <cell r="A1035" t="str">
            <v>Industry</v>
          </cell>
        </row>
        <row r="1036">
          <cell r="A1036" t="str">
            <v>Industry</v>
          </cell>
        </row>
        <row r="1037">
          <cell r="A1037" t="str">
            <v>Industry</v>
          </cell>
        </row>
        <row r="1038">
          <cell r="A1038" t="str">
            <v>Direct</v>
          </cell>
        </row>
        <row r="1039">
          <cell r="A1039" t="str">
            <v>Direct</v>
          </cell>
        </row>
        <row r="1040">
          <cell r="A1040" t="str">
            <v>Direct</v>
          </cell>
        </row>
        <row r="1041">
          <cell r="A1041" t="str">
            <v>Direct</v>
          </cell>
        </row>
        <row r="1042">
          <cell r="A1042" t="str">
            <v>Direct</v>
          </cell>
        </row>
        <row r="1043">
          <cell r="A1043" t="str">
            <v>Direct</v>
          </cell>
        </row>
        <row r="1044">
          <cell r="A1044" t="str">
            <v>Direct</v>
          </cell>
        </row>
        <row r="1045">
          <cell r="A1045" t="str">
            <v>Direct</v>
          </cell>
        </row>
        <row r="1046">
          <cell r="A1046" t="str">
            <v>Direct</v>
          </cell>
        </row>
        <row r="1047">
          <cell r="A1047" t="str">
            <v>Direct</v>
          </cell>
        </row>
        <row r="1048">
          <cell r="A1048" t="str">
            <v>Direct</v>
          </cell>
        </row>
        <row r="1049">
          <cell r="A1049" t="str">
            <v>Direct</v>
          </cell>
        </row>
        <row r="1050">
          <cell r="A1050" t="str">
            <v>Direct</v>
          </cell>
        </row>
        <row r="1051">
          <cell r="A1051" t="str">
            <v>Direct</v>
          </cell>
        </row>
        <row r="1052">
          <cell r="A1052" t="str">
            <v>Direct</v>
          </cell>
        </row>
        <row r="1053">
          <cell r="A1053" t="str">
            <v>Direct</v>
          </cell>
        </row>
        <row r="1054">
          <cell r="A1054" t="str">
            <v>Direct</v>
          </cell>
        </row>
        <row r="1055">
          <cell r="A1055" t="str">
            <v>Direct</v>
          </cell>
        </row>
        <row r="1056">
          <cell r="A1056" t="str">
            <v>Direct</v>
          </cell>
        </row>
        <row r="1057">
          <cell r="A1057" t="str">
            <v>Direct</v>
          </cell>
        </row>
        <row r="1058">
          <cell r="A1058" t="str">
            <v>Direct</v>
          </cell>
        </row>
        <row r="1059">
          <cell r="A1059" t="str">
            <v>Direct</v>
          </cell>
        </row>
        <row r="1060">
          <cell r="A1060" t="str">
            <v>Direct</v>
          </cell>
        </row>
        <row r="1061">
          <cell r="A1061" t="str">
            <v>Direct</v>
          </cell>
        </row>
        <row r="1062">
          <cell r="A1062" t="str">
            <v>Direct</v>
          </cell>
        </row>
        <row r="1063">
          <cell r="A1063" t="str">
            <v>Direct</v>
          </cell>
        </row>
        <row r="1064">
          <cell r="A1064" t="str">
            <v>Direct</v>
          </cell>
        </row>
        <row r="1065">
          <cell r="A1065" t="str">
            <v>Direct</v>
          </cell>
        </row>
        <row r="1066">
          <cell r="A1066" t="str">
            <v>Direct</v>
          </cell>
        </row>
        <row r="1067">
          <cell r="A1067" t="str">
            <v>Direct</v>
          </cell>
        </row>
        <row r="1068">
          <cell r="A1068" t="str">
            <v>Direct</v>
          </cell>
        </row>
        <row r="1069">
          <cell r="A1069" t="str">
            <v>Direct</v>
          </cell>
        </row>
        <row r="1070">
          <cell r="A1070" t="str">
            <v>Direct</v>
          </cell>
        </row>
        <row r="1071">
          <cell r="A1071" t="str">
            <v>Direct</v>
          </cell>
        </row>
        <row r="1072">
          <cell r="A1072" t="str">
            <v>Direct</v>
          </cell>
        </row>
        <row r="1073">
          <cell r="A1073" t="str">
            <v>Direct</v>
          </cell>
        </row>
        <row r="1074">
          <cell r="A1074" t="str">
            <v>Direct</v>
          </cell>
        </row>
        <row r="1075">
          <cell r="A1075" t="str">
            <v>Direct</v>
          </cell>
        </row>
        <row r="1076">
          <cell r="A1076" t="str">
            <v>Direct</v>
          </cell>
        </row>
        <row r="1077">
          <cell r="A1077" t="str">
            <v>Direct</v>
          </cell>
        </row>
        <row r="1078">
          <cell r="A1078" t="str">
            <v>Direct</v>
          </cell>
        </row>
        <row r="1079">
          <cell r="A1079" t="str">
            <v>Direct</v>
          </cell>
        </row>
        <row r="1080">
          <cell r="A1080" t="str">
            <v>Direct</v>
          </cell>
        </row>
        <row r="1081">
          <cell r="A1081" t="str">
            <v>Direct</v>
          </cell>
        </row>
        <row r="1082">
          <cell r="A1082" t="str">
            <v>Direct</v>
          </cell>
        </row>
        <row r="1083">
          <cell r="A1083" t="str">
            <v>Direct</v>
          </cell>
        </row>
        <row r="1084">
          <cell r="A1084" t="str">
            <v>Direct</v>
          </cell>
        </row>
        <row r="1085">
          <cell r="A1085" t="str">
            <v>Direct</v>
          </cell>
        </row>
        <row r="1086">
          <cell r="A1086" t="str">
            <v>Direct</v>
          </cell>
        </row>
        <row r="1087">
          <cell r="A1087" t="str">
            <v>Direct</v>
          </cell>
        </row>
        <row r="1088">
          <cell r="A1088" t="str">
            <v>Direct</v>
          </cell>
        </row>
        <row r="1089">
          <cell r="A1089" t="str">
            <v>Direct</v>
          </cell>
        </row>
        <row r="1090">
          <cell r="A1090" t="str">
            <v>Direct</v>
          </cell>
        </row>
        <row r="1091">
          <cell r="A1091" t="str">
            <v>Direct</v>
          </cell>
        </row>
        <row r="1092">
          <cell r="A1092" t="str">
            <v>Direct</v>
          </cell>
        </row>
        <row r="1093">
          <cell r="A1093" t="str">
            <v>Direct</v>
          </cell>
        </row>
        <row r="1094">
          <cell r="A1094" t="str">
            <v>Direct</v>
          </cell>
        </row>
        <row r="1095">
          <cell r="A1095" t="str">
            <v>Direct</v>
          </cell>
        </row>
        <row r="1096">
          <cell r="A1096" t="str">
            <v>Direct</v>
          </cell>
        </row>
        <row r="1097">
          <cell r="A1097" t="str">
            <v>Direct</v>
          </cell>
        </row>
        <row r="1098">
          <cell r="A1098" t="str">
            <v>Direct</v>
          </cell>
        </row>
        <row r="1099">
          <cell r="A1099" t="str">
            <v>Direct</v>
          </cell>
        </row>
        <row r="1100">
          <cell r="A1100" t="str">
            <v>Direct</v>
          </cell>
        </row>
        <row r="1101">
          <cell r="A1101" t="str">
            <v>Direct</v>
          </cell>
        </row>
        <row r="1102">
          <cell r="A1102" t="str">
            <v>Direct</v>
          </cell>
        </row>
        <row r="1103">
          <cell r="A1103" t="str">
            <v>Direct</v>
          </cell>
        </row>
        <row r="1104">
          <cell r="A1104" t="str">
            <v>Direct</v>
          </cell>
        </row>
        <row r="1105">
          <cell r="A1105" t="str">
            <v>Direct</v>
          </cell>
        </row>
        <row r="1106">
          <cell r="A1106" t="str">
            <v>Direct</v>
          </cell>
        </row>
        <row r="1107">
          <cell r="A1107" t="str">
            <v>Direct</v>
          </cell>
        </row>
        <row r="1108">
          <cell r="A1108" t="str">
            <v>Direct</v>
          </cell>
        </row>
        <row r="1109">
          <cell r="A1109" t="str">
            <v>Direct</v>
          </cell>
        </row>
        <row r="1110">
          <cell r="A1110" t="str">
            <v>Direct</v>
          </cell>
        </row>
        <row r="1111">
          <cell r="A1111" t="str">
            <v>Direct</v>
          </cell>
        </row>
        <row r="1112">
          <cell r="A1112" t="str">
            <v>Direct</v>
          </cell>
        </row>
        <row r="1113">
          <cell r="A1113" t="str">
            <v>Direct</v>
          </cell>
        </row>
        <row r="1114">
          <cell r="A1114" t="str">
            <v>Direct</v>
          </cell>
        </row>
        <row r="1115">
          <cell r="A1115" t="str">
            <v>Direct</v>
          </cell>
        </row>
        <row r="1116">
          <cell r="A1116" t="str">
            <v>Direct</v>
          </cell>
        </row>
        <row r="1117">
          <cell r="A1117" t="str">
            <v>Direct</v>
          </cell>
        </row>
        <row r="1118">
          <cell r="A1118" t="str">
            <v>Direct</v>
          </cell>
        </row>
        <row r="1119">
          <cell r="A1119" t="str">
            <v>Direct</v>
          </cell>
        </row>
        <row r="1120">
          <cell r="A1120" t="str">
            <v>Direct</v>
          </cell>
        </row>
        <row r="1121">
          <cell r="A1121" t="str">
            <v>Direct</v>
          </cell>
        </row>
        <row r="1122">
          <cell r="A1122" t="str">
            <v>Direct</v>
          </cell>
        </row>
        <row r="1123">
          <cell r="A1123" t="str">
            <v>Direct</v>
          </cell>
        </row>
        <row r="1124">
          <cell r="A1124" t="str">
            <v>Direct</v>
          </cell>
        </row>
        <row r="1125">
          <cell r="A1125" t="str">
            <v>Direct</v>
          </cell>
        </row>
        <row r="1126">
          <cell r="A1126" t="str">
            <v>Direct</v>
          </cell>
        </row>
        <row r="1127">
          <cell r="A1127" t="str">
            <v>Direct</v>
          </cell>
        </row>
        <row r="1128">
          <cell r="A1128" t="str">
            <v>Direct</v>
          </cell>
        </row>
        <row r="1129">
          <cell r="A1129" t="str">
            <v>Direct</v>
          </cell>
        </row>
        <row r="1130">
          <cell r="A1130" t="str">
            <v>Direct</v>
          </cell>
        </row>
        <row r="1131">
          <cell r="A1131" t="str">
            <v>Direct</v>
          </cell>
        </row>
        <row r="1132">
          <cell r="A1132" t="str">
            <v>Direct</v>
          </cell>
        </row>
        <row r="1133">
          <cell r="A1133" t="str">
            <v>Direct</v>
          </cell>
        </row>
        <row r="1134">
          <cell r="A1134" t="str">
            <v>Direct</v>
          </cell>
        </row>
        <row r="1135">
          <cell r="A1135" t="str">
            <v>Direct</v>
          </cell>
        </row>
        <row r="1136">
          <cell r="A1136" t="str">
            <v>Direct</v>
          </cell>
        </row>
        <row r="1137">
          <cell r="A1137" t="str">
            <v>Direct</v>
          </cell>
        </row>
        <row r="1138">
          <cell r="A1138" t="str">
            <v>Direct</v>
          </cell>
        </row>
        <row r="1139">
          <cell r="A1139" t="str">
            <v>Direct</v>
          </cell>
        </row>
        <row r="1140">
          <cell r="A1140" t="str">
            <v>Direct</v>
          </cell>
        </row>
        <row r="1141">
          <cell r="A1141" t="str">
            <v>Direct</v>
          </cell>
        </row>
        <row r="1142">
          <cell r="A1142" t="str">
            <v>Direct</v>
          </cell>
        </row>
        <row r="1143">
          <cell r="A1143" t="str">
            <v>Direct</v>
          </cell>
        </row>
        <row r="1144">
          <cell r="A1144" t="str">
            <v>Direct</v>
          </cell>
        </row>
        <row r="1145">
          <cell r="A1145" t="str">
            <v>Direct</v>
          </cell>
        </row>
        <row r="1146">
          <cell r="A1146" t="str">
            <v>Direct</v>
          </cell>
        </row>
        <row r="1147">
          <cell r="A1147" t="str">
            <v>Direct</v>
          </cell>
        </row>
        <row r="1148">
          <cell r="A1148" t="str">
            <v>Direct</v>
          </cell>
        </row>
        <row r="1149">
          <cell r="A1149" t="str">
            <v>Direct</v>
          </cell>
        </row>
        <row r="1150">
          <cell r="A1150" t="str">
            <v>Direct</v>
          </cell>
        </row>
        <row r="1151">
          <cell r="A1151" t="str">
            <v>Direct</v>
          </cell>
        </row>
        <row r="1152">
          <cell r="A1152" t="str">
            <v>Direct</v>
          </cell>
        </row>
        <row r="1153">
          <cell r="A1153" t="str">
            <v>Direct</v>
          </cell>
        </row>
        <row r="1154">
          <cell r="A1154" t="str">
            <v>Direct</v>
          </cell>
        </row>
        <row r="1155">
          <cell r="A1155" t="str">
            <v>Direct</v>
          </cell>
        </row>
        <row r="1156">
          <cell r="A1156" t="str">
            <v>Direct</v>
          </cell>
        </row>
        <row r="1157">
          <cell r="A1157" t="str">
            <v>Direct</v>
          </cell>
        </row>
        <row r="1158">
          <cell r="A1158" t="str">
            <v>Direct</v>
          </cell>
        </row>
        <row r="1159">
          <cell r="A1159" t="str">
            <v>Direct</v>
          </cell>
        </row>
        <row r="1160">
          <cell r="A1160" t="str">
            <v>Direct</v>
          </cell>
        </row>
        <row r="1161">
          <cell r="A1161" t="str">
            <v>Direct</v>
          </cell>
        </row>
        <row r="1162">
          <cell r="A1162" t="str">
            <v>Direct</v>
          </cell>
        </row>
        <row r="1163">
          <cell r="A1163" t="str">
            <v>Direct</v>
          </cell>
        </row>
        <row r="1164">
          <cell r="A1164" t="str">
            <v>Direct</v>
          </cell>
        </row>
        <row r="1165">
          <cell r="A1165" t="str">
            <v>Direct</v>
          </cell>
        </row>
        <row r="1166">
          <cell r="A1166" t="str">
            <v>Direct</v>
          </cell>
        </row>
        <row r="1167">
          <cell r="A1167" t="str">
            <v>Direct</v>
          </cell>
        </row>
        <row r="1168">
          <cell r="A1168" t="str">
            <v>Direct</v>
          </cell>
        </row>
        <row r="1169">
          <cell r="A1169" t="str">
            <v>Direct</v>
          </cell>
        </row>
        <row r="1170">
          <cell r="A1170" t="str">
            <v>Direct</v>
          </cell>
        </row>
        <row r="1171">
          <cell r="A1171" t="str">
            <v>Direct</v>
          </cell>
        </row>
        <row r="1172">
          <cell r="A1172" t="str">
            <v>Direct</v>
          </cell>
        </row>
        <row r="1173">
          <cell r="A1173" t="str">
            <v>Direct</v>
          </cell>
        </row>
        <row r="1174">
          <cell r="A1174" t="str">
            <v>Direct</v>
          </cell>
        </row>
        <row r="1175">
          <cell r="A1175" t="str">
            <v>Direct</v>
          </cell>
        </row>
        <row r="1176">
          <cell r="A1176" t="str">
            <v>Direct</v>
          </cell>
        </row>
        <row r="1177">
          <cell r="A1177" t="str">
            <v>Direct</v>
          </cell>
        </row>
        <row r="1178">
          <cell r="A1178" t="str">
            <v>Direct</v>
          </cell>
        </row>
        <row r="1179">
          <cell r="A1179" t="str">
            <v>Direct</v>
          </cell>
        </row>
        <row r="1180">
          <cell r="A1180" t="str">
            <v>Direct</v>
          </cell>
        </row>
        <row r="1181">
          <cell r="A1181" t="str">
            <v>Direct</v>
          </cell>
        </row>
        <row r="1182">
          <cell r="A1182" t="str">
            <v>Direct</v>
          </cell>
        </row>
        <row r="1183">
          <cell r="A1183" t="str">
            <v>Direct</v>
          </cell>
        </row>
        <row r="1184">
          <cell r="A1184" t="str">
            <v>Direct</v>
          </cell>
        </row>
        <row r="1185">
          <cell r="A1185" t="str">
            <v>Direct</v>
          </cell>
        </row>
        <row r="1186">
          <cell r="A1186" t="str">
            <v>Direct</v>
          </cell>
        </row>
        <row r="1187">
          <cell r="A1187" t="str">
            <v>Direct</v>
          </cell>
        </row>
        <row r="1188">
          <cell r="A1188" t="str">
            <v>Direct</v>
          </cell>
        </row>
        <row r="1189">
          <cell r="A1189" t="str">
            <v>Direct</v>
          </cell>
        </row>
        <row r="1190">
          <cell r="A1190" t="str">
            <v>Direct</v>
          </cell>
        </row>
        <row r="1191">
          <cell r="A1191" t="str">
            <v>Direct</v>
          </cell>
        </row>
        <row r="1192">
          <cell r="A1192" t="str">
            <v>Direct</v>
          </cell>
        </row>
        <row r="1193">
          <cell r="A1193" t="str">
            <v>Direct</v>
          </cell>
        </row>
        <row r="1194">
          <cell r="A1194" t="str">
            <v>Direct</v>
          </cell>
        </row>
        <row r="1195">
          <cell r="A1195" t="str">
            <v>Industry</v>
          </cell>
        </row>
        <row r="1196">
          <cell r="A1196" t="str">
            <v>Industry</v>
          </cell>
        </row>
        <row r="1197">
          <cell r="A1197" t="str">
            <v>Industry</v>
          </cell>
        </row>
        <row r="1198">
          <cell r="A1198" t="str">
            <v>Industry</v>
          </cell>
        </row>
        <row r="1199">
          <cell r="A1199" t="str">
            <v>Industry</v>
          </cell>
        </row>
        <row r="1200">
          <cell r="A1200" t="str">
            <v>Industry</v>
          </cell>
        </row>
        <row r="1201">
          <cell r="A1201" t="str">
            <v>Industry</v>
          </cell>
        </row>
        <row r="1202">
          <cell r="A1202" t="str">
            <v>Industry</v>
          </cell>
        </row>
        <row r="1203">
          <cell r="A1203" t="str">
            <v>Industry</v>
          </cell>
        </row>
        <row r="1204">
          <cell r="A1204" t="str">
            <v>Industry</v>
          </cell>
        </row>
        <row r="1205">
          <cell r="A1205" t="str">
            <v>Industry</v>
          </cell>
        </row>
        <row r="1206">
          <cell r="A1206" t="str">
            <v>Industry</v>
          </cell>
        </row>
        <row r="1207">
          <cell r="A1207" t="str">
            <v>Industry</v>
          </cell>
        </row>
        <row r="1208">
          <cell r="A1208" t="str">
            <v>Industry</v>
          </cell>
        </row>
        <row r="1209">
          <cell r="A1209" t="str">
            <v>Industry</v>
          </cell>
        </row>
        <row r="1210">
          <cell r="A1210" t="str">
            <v>Industry</v>
          </cell>
        </row>
        <row r="1211">
          <cell r="A1211" t="str">
            <v>Industry</v>
          </cell>
        </row>
        <row r="1212">
          <cell r="A1212" t="str">
            <v>Industry</v>
          </cell>
        </row>
        <row r="1213">
          <cell r="A1213" t="str">
            <v>Industry</v>
          </cell>
        </row>
        <row r="1214">
          <cell r="A1214" t="str">
            <v>Industry</v>
          </cell>
        </row>
        <row r="1215">
          <cell r="A1215" t="str">
            <v>Industry</v>
          </cell>
        </row>
        <row r="1216">
          <cell r="A1216" t="str">
            <v>Industry</v>
          </cell>
        </row>
        <row r="1217">
          <cell r="A1217" t="str">
            <v>Industry</v>
          </cell>
        </row>
        <row r="1218">
          <cell r="A1218" t="str">
            <v>Industry</v>
          </cell>
        </row>
        <row r="1219">
          <cell r="A1219" t="str">
            <v>Industry</v>
          </cell>
        </row>
        <row r="1220">
          <cell r="A1220" t="str">
            <v>Industry</v>
          </cell>
        </row>
        <row r="1221">
          <cell r="A1221" t="str">
            <v>Industry</v>
          </cell>
        </row>
        <row r="1222">
          <cell r="A1222" t="str">
            <v>Industry</v>
          </cell>
        </row>
        <row r="1223">
          <cell r="A1223" t="str">
            <v>Industry</v>
          </cell>
        </row>
        <row r="1224">
          <cell r="A1224" t="str">
            <v>Industry</v>
          </cell>
        </row>
        <row r="1225">
          <cell r="A1225" t="str">
            <v>Industry</v>
          </cell>
        </row>
        <row r="1226">
          <cell r="A1226" t="str">
            <v>Industry</v>
          </cell>
        </row>
        <row r="1227">
          <cell r="A1227" t="str">
            <v>Industry</v>
          </cell>
        </row>
        <row r="1228">
          <cell r="A1228" t="str">
            <v>Industry</v>
          </cell>
        </row>
        <row r="1229">
          <cell r="A1229" t="str">
            <v>Industry</v>
          </cell>
        </row>
        <row r="1230">
          <cell r="A1230" t="str">
            <v>Industry</v>
          </cell>
        </row>
        <row r="1231">
          <cell r="A1231" t="str">
            <v>Industry</v>
          </cell>
        </row>
        <row r="1232">
          <cell r="A1232" t="str">
            <v>Industry</v>
          </cell>
        </row>
        <row r="1233">
          <cell r="A1233" t="str">
            <v>Industry</v>
          </cell>
        </row>
        <row r="1234">
          <cell r="A1234" t="str">
            <v>Industry</v>
          </cell>
        </row>
        <row r="1235">
          <cell r="A1235" t="str">
            <v>Industry</v>
          </cell>
        </row>
        <row r="1236">
          <cell r="A1236" t="str">
            <v>Industry</v>
          </cell>
        </row>
        <row r="1237">
          <cell r="A1237" t="str">
            <v>Industry</v>
          </cell>
        </row>
        <row r="1238">
          <cell r="A1238" t="str">
            <v>Industry</v>
          </cell>
        </row>
        <row r="1239">
          <cell r="A1239" t="str">
            <v>Industry</v>
          </cell>
        </row>
        <row r="1240">
          <cell r="A1240" t="str">
            <v>Industry</v>
          </cell>
        </row>
        <row r="1241">
          <cell r="A1241" t="str">
            <v>Industry</v>
          </cell>
        </row>
        <row r="1242">
          <cell r="A1242" t="str">
            <v>Industry</v>
          </cell>
        </row>
        <row r="1243">
          <cell r="A1243" t="str">
            <v>Industry</v>
          </cell>
        </row>
        <row r="1244">
          <cell r="A1244" t="str">
            <v>Industry</v>
          </cell>
        </row>
        <row r="1245">
          <cell r="A1245" t="str">
            <v>Industry</v>
          </cell>
        </row>
        <row r="1246">
          <cell r="A1246" t="str">
            <v>Industry</v>
          </cell>
        </row>
        <row r="1247">
          <cell r="A1247" t="str">
            <v>Industry</v>
          </cell>
        </row>
        <row r="1248">
          <cell r="A1248" t="str">
            <v>Industry</v>
          </cell>
        </row>
        <row r="1249">
          <cell r="A1249" t="str">
            <v>Industry</v>
          </cell>
        </row>
        <row r="1250">
          <cell r="A1250" t="str">
            <v>Industry</v>
          </cell>
        </row>
        <row r="1251">
          <cell r="A1251" t="str">
            <v>Industry</v>
          </cell>
        </row>
        <row r="1252">
          <cell r="A1252" t="str">
            <v>Industry</v>
          </cell>
        </row>
        <row r="1253">
          <cell r="A1253" t="str">
            <v>Industry</v>
          </cell>
        </row>
        <row r="1254">
          <cell r="A1254" t="str">
            <v>Industry</v>
          </cell>
        </row>
        <row r="1255">
          <cell r="A1255" t="str">
            <v>Industry</v>
          </cell>
        </row>
        <row r="1256">
          <cell r="A1256" t="str">
            <v>Industry</v>
          </cell>
        </row>
        <row r="1257">
          <cell r="A1257" t="str">
            <v>Industry</v>
          </cell>
        </row>
        <row r="1258">
          <cell r="A1258" t="str">
            <v>Industry</v>
          </cell>
        </row>
        <row r="1259">
          <cell r="A1259" t="str">
            <v>Industry</v>
          </cell>
        </row>
        <row r="1260">
          <cell r="A1260" t="str">
            <v>Industry</v>
          </cell>
        </row>
        <row r="1261">
          <cell r="A1261" t="str">
            <v>Industry</v>
          </cell>
        </row>
        <row r="1262">
          <cell r="A1262" t="str">
            <v>Industry</v>
          </cell>
        </row>
        <row r="1263">
          <cell r="A1263" t="str">
            <v>Industry</v>
          </cell>
        </row>
        <row r="1264">
          <cell r="A1264" t="str">
            <v>Industry</v>
          </cell>
        </row>
        <row r="1265">
          <cell r="A1265" t="str">
            <v>Industry</v>
          </cell>
        </row>
        <row r="1266">
          <cell r="A1266" t="str">
            <v>Industry</v>
          </cell>
        </row>
        <row r="1267">
          <cell r="A1267" t="str">
            <v>Industry</v>
          </cell>
        </row>
        <row r="1268">
          <cell r="A1268" t="str">
            <v>Industry</v>
          </cell>
        </row>
        <row r="1269">
          <cell r="A1269" t="str">
            <v>Industry</v>
          </cell>
        </row>
        <row r="1270">
          <cell r="A1270" t="str">
            <v>Industry</v>
          </cell>
        </row>
        <row r="1271">
          <cell r="A1271" t="str">
            <v>Industry</v>
          </cell>
        </row>
        <row r="1272">
          <cell r="A1272" t="str">
            <v>Industry</v>
          </cell>
        </row>
        <row r="1273">
          <cell r="A1273" t="str">
            <v>Industry</v>
          </cell>
        </row>
        <row r="1274">
          <cell r="A1274" t="str">
            <v>Industry</v>
          </cell>
        </row>
        <row r="1275">
          <cell r="A1275" t="str">
            <v>Industry</v>
          </cell>
        </row>
        <row r="1276">
          <cell r="A1276" t="str">
            <v>Industry</v>
          </cell>
        </row>
        <row r="1277">
          <cell r="A1277" t="str">
            <v>Industry</v>
          </cell>
        </row>
        <row r="1278">
          <cell r="A1278" t="str">
            <v>Industry</v>
          </cell>
        </row>
        <row r="1279">
          <cell r="A1279" t="str">
            <v>Industry</v>
          </cell>
        </row>
        <row r="1280">
          <cell r="A1280" t="str">
            <v>Industry</v>
          </cell>
        </row>
        <row r="1281">
          <cell r="A1281" t="str">
            <v>Industry</v>
          </cell>
        </row>
        <row r="1282">
          <cell r="A1282" t="str">
            <v>Industry</v>
          </cell>
        </row>
        <row r="1283">
          <cell r="A1283" t="str">
            <v>Industry</v>
          </cell>
        </row>
        <row r="1284">
          <cell r="A1284" t="str">
            <v>Industry</v>
          </cell>
        </row>
        <row r="1285">
          <cell r="A1285" t="str">
            <v>Industry</v>
          </cell>
        </row>
        <row r="1286">
          <cell r="A1286" t="str">
            <v>Industry</v>
          </cell>
        </row>
        <row r="1287">
          <cell r="A1287" t="str">
            <v>Industry</v>
          </cell>
        </row>
        <row r="1288">
          <cell r="A1288" t="str">
            <v>Industry</v>
          </cell>
        </row>
        <row r="1289">
          <cell r="A1289" t="str">
            <v>Industry</v>
          </cell>
        </row>
        <row r="1290">
          <cell r="A1290" t="str">
            <v>Industry</v>
          </cell>
        </row>
        <row r="1291">
          <cell r="A1291" t="str">
            <v>Industry</v>
          </cell>
        </row>
        <row r="1292">
          <cell r="A1292" t="str">
            <v>Industry</v>
          </cell>
        </row>
        <row r="1293">
          <cell r="A1293" t="str">
            <v>Industry</v>
          </cell>
        </row>
        <row r="1294">
          <cell r="A1294" t="str">
            <v>Industry</v>
          </cell>
        </row>
        <row r="1295">
          <cell r="A1295" t="str">
            <v>Industry</v>
          </cell>
        </row>
        <row r="1296">
          <cell r="A1296" t="str">
            <v>Industry</v>
          </cell>
        </row>
        <row r="1297">
          <cell r="A1297" t="str">
            <v>Industry</v>
          </cell>
        </row>
        <row r="1298">
          <cell r="A1298" t="str">
            <v>Industry</v>
          </cell>
        </row>
        <row r="1299">
          <cell r="A1299" t="str">
            <v>Industry</v>
          </cell>
        </row>
        <row r="1300">
          <cell r="A1300" t="str">
            <v>Industry</v>
          </cell>
        </row>
        <row r="1301">
          <cell r="A1301" t="str">
            <v>Industry</v>
          </cell>
        </row>
        <row r="1302">
          <cell r="A1302" t="str">
            <v>Industry</v>
          </cell>
        </row>
        <row r="1303">
          <cell r="A1303" t="str">
            <v>Industry</v>
          </cell>
        </row>
        <row r="1304">
          <cell r="A1304" t="str">
            <v>Industry</v>
          </cell>
        </row>
        <row r="1305">
          <cell r="A1305" t="str">
            <v>Industry</v>
          </cell>
        </row>
        <row r="1306">
          <cell r="A1306" t="str">
            <v>Industry</v>
          </cell>
        </row>
        <row r="1307">
          <cell r="A1307" t="str">
            <v>Industry</v>
          </cell>
        </row>
        <row r="1308">
          <cell r="A1308" t="str">
            <v>Industry</v>
          </cell>
        </row>
        <row r="1309">
          <cell r="A1309" t="str">
            <v>Industry</v>
          </cell>
        </row>
        <row r="1310">
          <cell r="A1310" t="str">
            <v>Industry</v>
          </cell>
        </row>
        <row r="1311">
          <cell r="A1311" t="str">
            <v>Industry</v>
          </cell>
        </row>
        <row r="1312">
          <cell r="A1312" t="str">
            <v>Industry</v>
          </cell>
        </row>
        <row r="1313">
          <cell r="A1313" t="str">
            <v>Industry</v>
          </cell>
        </row>
        <row r="1314">
          <cell r="A1314" t="str">
            <v>Industry</v>
          </cell>
        </row>
        <row r="1315">
          <cell r="A1315" t="str">
            <v>Industry</v>
          </cell>
        </row>
        <row r="1316">
          <cell r="A1316" t="str">
            <v>Industry</v>
          </cell>
        </row>
        <row r="1317">
          <cell r="A1317" t="str">
            <v>Industry</v>
          </cell>
        </row>
        <row r="1318">
          <cell r="A1318" t="str">
            <v>Industry</v>
          </cell>
        </row>
        <row r="1319">
          <cell r="A1319" t="str">
            <v>Industry</v>
          </cell>
        </row>
        <row r="1320">
          <cell r="A1320" t="str">
            <v>Industry</v>
          </cell>
        </row>
        <row r="1321">
          <cell r="A1321" t="str">
            <v>Industry</v>
          </cell>
        </row>
        <row r="1322">
          <cell r="A1322" t="str">
            <v>Industry</v>
          </cell>
        </row>
        <row r="1323">
          <cell r="A1323" t="str">
            <v>Industry</v>
          </cell>
        </row>
        <row r="1324">
          <cell r="A1324" t="str">
            <v>Industry</v>
          </cell>
        </row>
        <row r="1325">
          <cell r="A1325" t="str">
            <v>Industry</v>
          </cell>
        </row>
        <row r="1326">
          <cell r="A1326" t="str">
            <v>Industry</v>
          </cell>
        </row>
        <row r="1327">
          <cell r="A1327" t="str">
            <v>Industry</v>
          </cell>
        </row>
        <row r="1328">
          <cell r="A1328" t="str">
            <v>Industry</v>
          </cell>
        </row>
        <row r="1329">
          <cell r="A1329" t="str">
            <v>Industry</v>
          </cell>
        </row>
        <row r="1330">
          <cell r="A1330" t="str">
            <v>Industry</v>
          </cell>
        </row>
        <row r="1331">
          <cell r="A1331" t="str">
            <v>Industry</v>
          </cell>
        </row>
        <row r="1332">
          <cell r="A1332" t="str">
            <v>Industry</v>
          </cell>
        </row>
        <row r="1333">
          <cell r="A1333" t="str">
            <v>Industry</v>
          </cell>
        </row>
        <row r="1334">
          <cell r="A1334" t="str">
            <v>Industry</v>
          </cell>
        </row>
        <row r="1335">
          <cell r="A1335" t="str">
            <v>Industry</v>
          </cell>
        </row>
        <row r="1336">
          <cell r="A1336" t="str">
            <v>Industry</v>
          </cell>
        </row>
        <row r="1337">
          <cell r="A1337" t="str">
            <v>Industry</v>
          </cell>
        </row>
        <row r="1338">
          <cell r="A1338" t="str">
            <v>Industry</v>
          </cell>
        </row>
        <row r="1339">
          <cell r="A1339" t="str">
            <v>Industry</v>
          </cell>
        </row>
        <row r="1340">
          <cell r="A1340" t="str">
            <v>Industry</v>
          </cell>
        </row>
        <row r="1341">
          <cell r="A1341" t="str">
            <v>Industry</v>
          </cell>
        </row>
        <row r="1342">
          <cell r="A1342" t="str">
            <v>Industry</v>
          </cell>
        </row>
        <row r="1343">
          <cell r="A1343" t="str">
            <v>Industry</v>
          </cell>
        </row>
        <row r="1344">
          <cell r="A1344" t="str">
            <v>Industry</v>
          </cell>
        </row>
        <row r="1345">
          <cell r="A1345" t="str">
            <v>Industry</v>
          </cell>
        </row>
        <row r="1346">
          <cell r="A1346" t="str">
            <v>Industry</v>
          </cell>
        </row>
        <row r="1347">
          <cell r="A1347" t="str">
            <v>Industry</v>
          </cell>
        </row>
        <row r="1348">
          <cell r="A1348" t="str">
            <v>Industry</v>
          </cell>
        </row>
        <row r="1349">
          <cell r="A1349" t="str">
            <v>Industry</v>
          </cell>
        </row>
        <row r="1350">
          <cell r="A1350" t="str">
            <v>Industry</v>
          </cell>
        </row>
        <row r="1351">
          <cell r="A1351" t="str">
            <v>Industry</v>
          </cell>
        </row>
        <row r="1352">
          <cell r="A1352" t="str">
            <v>Direct</v>
          </cell>
        </row>
        <row r="1353">
          <cell r="A1353" t="str">
            <v>Direct</v>
          </cell>
        </row>
        <row r="1354">
          <cell r="A1354" t="str">
            <v>Direct</v>
          </cell>
        </row>
        <row r="1355">
          <cell r="A1355" t="str">
            <v>Direct</v>
          </cell>
        </row>
        <row r="1356">
          <cell r="A1356" t="str">
            <v>Direct</v>
          </cell>
        </row>
        <row r="1357">
          <cell r="A1357" t="str">
            <v>Direct</v>
          </cell>
        </row>
        <row r="1358">
          <cell r="A1358" t="str">
            <v>Direct</v>
          </cell>
        </row>
        <row r="1359">
          <cell r="A1359" t="str">
            <v>Direct</v>
          </cell>
        </row>
        <row r="1360">
          <cell r="A1360" t="str">
            <v>Direct</v>
          </cell>
        </row>
        <row r="1361">
          <cell r="A1361" t="str">
            <v>Direct</v>
          </cell>
        </row>
        <row r="1362">
          <cell r="A1362" t="str">
            <v>Direct</v>
          </cell>
        </row>
        <row r="1363">
          <cell r="A1363" t="str">
            <v>Direct</v>
          </cell>
        </row>
        <row r="1364">
          <cell r="A1364" t="str">
            <v>Direct</v>
          </cell>
        </row>
        <row r="1365">
          <cell r="A1365" t="str">
            <v>Direct</v>
          </cell>
        </row>
        <row r="1366">
          <cell r="A1366" t="str">
            <v>Direct</v>
          </cell>
        </row>
        <row r="1367">
          <cell r="A1367" t="str">
            <v>Direct</v>
          </cell>
        </row>
        <row r="1368">
          <cell r="A1368" t="str">
            <v>Direct</v>
          </cell>
        </row>
        <row r="1369">
          <cell r="A1369" t="str">
            <v>Direct</v>
          </cell>
        </row>
        <row r="1370">
          <cell r="A1370" t="str">
            <v>Direct</v>
          </cell>
        </row>
        <row r="1371">
          <cell r="A1371" t="str">
            <v>Direct</v>
          </cell>
        </row>
        <row r="1372">
          <cell r="A1372" t="str">
            <v>Direct</v>
          </cell>
        </row>
        <row r="1373">
          <cell r="A1373" t="str">
            <v>Direct</v>
          </cell>
        </row>
        <row r="1374">
          <cell r="A1374" t="str">
            <v>Direct</v>
          </cell>
        </row>
        <row r="1375">
          <cell r="A1375" t="str">
            <v>Direct</v>
          </cell>
        </row>
        <row r="1376">
          <cell r="A1376" t="str">
            <v>Direct</v>
          </cell>
        </row>
        <row r="1377">
          <cell r="A1377" t="str">
            <v>Direct</v>
          </cell>
        </row>
        <row r="1378">
          <cell r="A1378" t="str">
            <v>Direct</v>
          </cell>
        </row>
        <row r="1379">
          <cell r="A1379" t="str">
            <v>Direct</v>
          </cell>
        </row>
        <row r="1380">
          <cell r="A1380" t="str">
            <v>Direct</v>
          </cell>
        </row>
        <row r="1381">
          <cell r="A1381" t="str">
            <v>Direct</v>
          </cell>
        </row>
        <row r="1382">
          <cell r="A1382" t="str">
            <v>Direct</v>
          </cell>
        </row>
        <row r="1383">
          <cell r="A1383" t="str">
            <v>Direct</v>
          </cell>
        </row>
        <row r="1384">
          <cell r="A1384" t="str">
            <v>Direct</v>
          </cell>
        </row>
        <row r="1385">
          <cell r="A1385" t="str">
            <v>Direct</v>
          </cell>
        </row>
        <row r="1386">
          <cell r="A1386" t="str">
            <v>Direct</v>
          </cell>
        </row>
        <row r="1387">
          <cell r="A1387" t="str">
            <v>Direct</v>
          </cell>
        </row>
        <row r="1388">
          <cell r="A1388" t="str">
            <v>Direct</v>
          </cell>
        </row>
        <row r="1389">
          <cell r="A1389" t="str">
            <v>Direct</v>
          </cell>
        </row>
        <row r="1390">
          <cell r="A1390" t="str">
            <v>Direct</v>
          </cell>
        </row>
        <row r="1391">
          <cell r="A1391" t="str">
            <v>Direct</v>
          </cell>
        </row>
        <row r="1392">
          <cell r="A1392" t="str">
            <v>Direct</v>
          </cell>
        </row>
        <row r="1393">
          <cell r="A1393" t="str">
            <v>Direct</v>
          </cell>
        </row>
        <row r="1394">
          <cell r="A1394" t="str">
            <v>Direct</v>
          </cell>
        </row>
        <row r="1395">
          <cell r="A1395" t="str">
            <v>Direct</v>
          </cell>
        </row>
        <row r="1396">
          <cell r="A1396" t="str">
            <v>Direct</v>
          </cell>
        </row>
        <row r="1397">
          <cell r="A1397" t="str">
            <v>Direct</v>
          </cell>
        </row>
        <row r="1398">
          <cell r="A1398" t="str">
            <v>Direct</v>
          </cell>
        </row>
        <row r="1399">
          <cell r="A1399" t="str">
            <v>Direct</v>
          </cell>
        </row>
        <row r="1400">
          <cell r="A1400" t="str">
            <v>Direct</v>
          </cell>
        </row>
        <row r="1401">
          <cell r="A1401" t="str">
            <v>Direct</v>
          </cell>
        </row>
        <row r="1402">
          <cell r="A1402" t="str">
            <v>Direct</v>
          </cell>
        </row>
        <row r="1403">
          <cell r="A1403" t="str">
            <v>Direct</v>
          </cell>
        </row>
        <row r="1404">
          <cell r="A1404" t="str">
            <v>Direct</v>
          </cell>
        </row>
        <row r="1405">
          <cell r="A1405" t="str">
            <v>Direct</v>
          </cell>
        </row>
        <row r="1406">
          <cell r="A1406" t="str">
            <v>Direct</v>
          </cell>
        </row>
        <row r="1407">
          <cell r="A1407" t="str">
            <v>Direct</v>
          </cell>
        </row>
        <row r="1408">
          <cell r="A1408" t="str">
            <v>Direct</v>
          </cell>
        </row>
        <row r="1409">
          <cell r="A1409" t="str">
            <v>Direct</v>
          </cell>
        </row>
        <row r="1410">
          <cell r="A1410" t="str">
            <v>Direct</v>
          </cell>
        </row>
        <row r="1411">
          <cell r="A1411" t="str">
            <v>Direct</v>
          </cell>
        </row>
        <row r="1412">
          <cell r="A1412" t="str">
            <v>Direct</v>
          </cell>
        </row>
        <row r="1413">
          <cell r="A1413" t="str">
            <v>Direct</v>
          </cell>
        </row>
        <row r="1414">
          <cell r="A1414" t="str">
            <v>Direct</v>
          </cell>
        </row>
        <row r="1415">
          <cell r="A1415" t="str">
            <v>Direct</v>
          </cell>
        </row>
        <row r="1416">
          <cell r="A1416" t="str">
            <v>Direct</v>
          </cell>
        </row>
        <row r="1417">
          <cell r="A1417" t="str">
            <v>Direct</v>
          </cell>
        </row>
        <row r="1418">
          <cell r="A1418" t="str">
            <v>Direct</v>
          </cell>
        </row>
        <row r="1419">
          <cell r="A1419" t="str">
            <v>Direct</v>
          </cell>
        </row>
        <row r="1420">
          <cell r="A1420" t="str">
            <v>Direct</v>
          </cell>
        </row>
        <row r="1421">
          <cell r="A1421" t="str">
            <v>Direct</v>
          </cell>
        </row>
        <row r="1422">
          <cell r="A1422" t="str">
            <v>Direct</v>
          </cell>
        </row>
        <row r="1423">
          <cell r="A1423" t="str">
            <v>Direct</v>
          </cell>
        </row>
        <row r="1424">
          <cell r="A1424" t="str">
            <v>Direct</v>
          </cell>
        </row>
        <row r="1425">
          <cell r="A1425" t="str">
            <v>Direct</v>
          </cell>
        </row>
        <row r="1426">
          <cell r="A1426" t="str">
            <v>Direct</v>
          </cell>
        </row>
        <row r="1427">
          <cell r="A1427" t="str">
            <v>Direct</v>
          </cell>
        </row>
        <row r="1428">
          <cell r="A1428" t="str">
            <v>Direct</v>
          </cell>
        </row>
        <row r="1429">
          <cell r="A1429" t="str">
            <v>Direct</v>
          </cell>
        </row>
        <row r="1430">
          <cell r="A1430" t="str">
            <v>Direct</v>
          </cell>
        </row>
        <row r="1431">
          <cell r="A1431" t="str">
            <v>Direct</v>
          </cell>
        </row>
        <row r="1432">
          <cell r="A1432" t="str">
            <v>Direct</v>
          </cell>
        </row>
        <row r="1433">
          <cell r="A1433" t="str">
            <v>Direct</v>
          </cell>
        </row>
        <row r="1434">
          <cell r="A1434" t="str">
            <v>Direct</v>
          </cell>
        </row>
        <row r="1435">
          <cell r="A1435" t="str">
            <v>Direct</v>
          </cell>
        </row>
        <row r="1436">
          <cell r="A1436" t="str">
            <v>Direct</v>
          </cell>
        </row>
        <row r="1437">
          <cell r="A1437" t="str">
            <v>Direct</v>
          </cell>
        </row>
        <row r="1438">
          <cell r="A1438" t="str">
            <v>Direct</v>
          </cell>
        </row>
        <row r="1439">
          <cell r="A1439" t="str">
            <v>Direct</v>
          </cell>
        </row>
        <row r="1440">
          <cell r="A1440" t="str">
            <v>Direct</v>
          </cell>
        </row>
        <row r="1441">
          <cell r="A1441" t="str">
            <v>Direct</v>
          </cell>
        </row>
        <row r="1442">
          <cell r="A1442" t="str">
            <v>Direct</v>
          </cell>
        </row>
        <row r="1443">
          <cell r="A1443" t="str">
            <v>Direct</v>
          </cell>
        </row>
        <row r="1444">
          <cell r="A1444" t="str">
            <v>Direct</v>
          </cell>
        </row>
        <row r="1445">
          <cell r="A1445" t="str">
            <v>Direct</v>
          </cell>
        </row>
        <row r="1446">
          <cell r="A1446" t="str">
            <v>Direct</v>
          </cell>
        </row>
        <row r="1447">
          <cell r="A1447" t="str">
            <v>Direct</v>
          </cell>
        </row>
        <row r="1448">
          <cell r="A1448" t="str">
            <v>Direct</v>
          </cell>
        </row>
        <row r="1449">
          <cell r="A1449" t="str">
            <v>Direct</v>
          </cell>
        </row>
        <row r="1450">
          <cell r="A1450" t="str">
            <v>Direct</v>
          </cell>
        </row>
        <row r="1451">
          <cell r="A1451" t="str">
            <v>Direct</v>
          </cell>
        </row>
        <row r="1452">
          <cell r="A1452" t="str">
            <v>Direct</v>
          </cell>
        </row>
        <row r="1453">
          <cell r="A1453" t="str">
            <v>Direct</v>
          </cell>
        </row>
        <row r="1454">
          <cell r="A1454" t="str">
            <v>Direct</v>
          </cell>
        </row>
        <row r="1455">
          <cell r="A1455" t="str">
            <v>Direct</v>
          </cell>
        </row>
        <row r="1456">
          <cell r="A1456" t="str">
            <v>Direct</v>
          </cell>
        </row>
        <row r="1457">
          <cell r="A1457" t="str">
            <v>Direct</v>
          </cell>
        </row>
        <row r="1458">
          <cell r="A1458" t="str">
            <v>Direct</v>
          </cell>
        </row>
        <row r="1459">
          <cell r="A1459" t="str">
            <v>Direct</v>
          </cell>
        </row>
        <row r="1460">
          <cell r="A1460" t="str">
            <v>Direct</v>
          </cell>
        </row>
        <row r="1461">
          <cell r="A1461" t="str">
            <v>Direct</v>
          </cell>
        </row>
        <row r="1462">
          <cell r="A1462" t="str">
            <v>Direct</v>
          </cell>
        </row>
        <row r="1463">
          <cell r="A1463" t="str">
            <v>Direct</v>
          </cell>
        </row>
        <row r="1464">
          <cell r="A1464" t="str">
            <v>Direct</v>
          </cell>
        </row>
        <row r="1465">
          <cell r="A1465" t="str">
            <v>Direct</v>
          </cell>
        </row>
        <row r="1466">
          <cell r="A1466" t="str">
            <v>Industry</v>
          </cell>
        </row>
        <row r="1467">
          <cell r="A1467" t="str">
            <v>Industry</v>
          </cell>
        </row>
        <row r="1468">
          <cell r="A1468" t="str">
            <v>Industry</v>
          </cell>
        </row>
        <row r="1469">
          <cell r="A1469" t="str">
            <v>Industry</v>
          </cell>
        </row>
        <row r="1470">
          <cell r="A1470" t="str">
            <v>Industry</v>
          </cell>
        </row>
        <row r="1471">
          <cell r="A1471" t="str">
            <v>Industry</v>
          </cell>
        </row>
        <row r="1472">
          <cell r="A1472" t="str">
            <v>Industry</v>
          </cell>
        </row>
        <row r="1473">
          <cell r="A1473" t="str">
            <v>Industry</v>
          </cell>
        </row>
        <row r="1474">
          <cell r="A1474" t="str">
            <v>Industry</v>
          </cell>
        </row>
        <row r="1475">
          <cell r="A1475" t="str">
            <v>Industry</v>
          </cell>
        </row>
        <row r="1476">
          <cell r="A1476" t="str">
            <v>Industry</v>
          </cell>
        </row>
        <row r="1477">
          <cell r="A1477" t="str">
            <v>Industry</v>
          </cell>
        </row>
        <row r="1478">
          <cell r="A1478" t="str">
            <v>Industry</v>
          </cell>
        </row>
        <row r="1479">
          <cell r="A1479" t="str">
            <v>Industry</v>
          </cell>
        </row>
        <row r="1480">
          <cell r="A1480" t="str">
            <v>Industry</v>
          </cell>
        </row>
        <row r="1481">
          <cell r="A1481" t="str">
            <v>Industry</v>
          </cell>
        </row>
        <row r="1482">
          <cell r="A1482" t="str">
            <v>Industry</v>
          </cell>
        </row>
        <row r="1483">
          <cell r="A1483" t="str">
            <v>Industry</v>
          </cell>
        </row>
        <row r="1484">
          <cell r="A1484" t="str">
            <v>Industry</v>
          </cell>
        </row>
        <row r="1485">
          <cell r="A1485" t="str">
            <v>Industry</v>
          </cell>
        </row>
        <row r="1486">
          <cell r="A1486" t="str">
            <v>Industry</v>
          </cell>
        </row>
        <row r="1487">
          <cell r="A1487" t="str">
            <v>Industry</v>
          </cell>
        </row>
        <row r="1488">
          <cell r="A1488" t="str">
            <v>Industry</v>
          </cell>
        </row>
        <row r="1489">
          <cell r="A1489" t="str">
            <v>Industry</v>
          </cell>
        </row>
        <row r="1490">
          <cell r="A1490" t="str">
            <v>Industry</v>
          </cell>
        </row>
        <row r="1491">
          <cell r="A1491" t="str">
            <v>Industry</v>
          </cell>
        </row>
        <row r="1492">
          <cell r="A1492" t="str">
            <v>Industry</v>
          </cell>
        </row>
        <row r="1493">
          <cell r="A1493" t="str">
            <v>Industry</v>
          </cell>
        </row>
        <row r="1494">
          <cell r="A1494" t="str">
            <v>Industry</v>
          </cell>
        </row>
        <row r="1495">
          <cell r="A1495" t="str">
            <v>Industry</v>
          </cell>
        </row>
        <row r="1496">
          <cell r="A1496" t="str">
            <v>Industry</v>
          </cell>
        </row>
        <row r="1497">
          <cell r="A1497" t="str">
            <v>Industry</v>
          </cell>
        </row>
        <row r="1498">
          <cell r="A1498" t="str">
            <v>Industry</v>
          </cell>
        </row>
        <row r="1499">
          <cell r="A1499" t="str">
            <v>Industry</v>
          </cell>
        </row>
        <row r="1500">
          <cell r="A1500" t="str">
            <v>Industry</v>
          </cell>
        </row>
        <row r="1501">
          <cell r="A1501" t="str">
            <v>Industry</v>
          </cell>
        </row>
        <row r="1502">
          <cell r="A1502" t="str">
            <v>Industry</v>
          </cell>
        </row>
        <row r="1503">
          <cell r="A1503" t="str">
            <v>Industry</v>
          </cell>
        </row>
        <row r="1504">
          <cell r="A1504" t="str">
            <v>Industry</v>
          </cell>
        </row>
        <row r="1505">
          <cell r="A1505" t="str">
            <v>Industry</v>
          </cell>
        </row>
        <row r="1506">
          <cell r="A1506" t="str">
            <v>Industry</v>
          </cell>
        </row>
        <row r="1507">
          <cell r="A1507" t="str">
            <v>Industry</v>
          </cell>
        </row>
        <row r="1508">
          <cell r="A1508" t="str">
            <v>Industry</v>
          </cell>
        </row>
        <row r="1509">
          <cell r="A1509" t="str">
            <v>Industry</v>
          </cell>
        </row>
        <row r="1510">
          <cell r="A1510" t="str">
            <v>Industry</v>
          </cell>
        </row>
        <row r="1511">
          <cell r="A1511" t="str">
            <v>Industry</v>
          </cell>
        </row>
        <row r="1512">
          <cell r="A1512" t="str">
            <v>Industry</v>
          </cell>
        </row>
        <row r="1513">
          <cell r="A1513" t="str">
            <v>Industry</v>
          </cell>
        </row>
        <row r="1514">
          <cell r="A1514" t="str">
            <v>Industry</v>
          </cell>
        </row>
        <row r="1515">
          <cell r="A1515" t="str">
            <v>Industry</v>
          </cell>
        </row>
        <row r="1516">
          <cell r="A1516" t="str">
            <v>Industry</v>
          </cell>
        </row>
        <row r="1517">
          <cell r="A1517" t="str">
            <v>Industry</v>
          </cell>
        </row>
        <row r="1518">
          <cell r="A1518" t="str">
            <v>Industry</v>
          </cell>
        </row>
        <row r="1519">
          <cell r="A1519" t="str">
            <v>Industry</v>
          </cell>
        </row>
        <row r="1520">
          <cell r="A1520" t="str">
            <v>Industry</v>
          </cell>
        </row>
        <row r="1521">
          <cell r="A1521" t="str">
            <v>Industry</v>
          </cell>
        </row>
        <row r="1522">
          <cell r="A1522" t="str">
            <v>Industry</v>
          </cell>
        </row>
        <row r="1523">
          <cell r="A1523" t="str">
            <v>Industry</v>
          </cell>
        </row>
        <row r="1524">
          <cell r="A1524" t="str">
            <v>Industry</v>
          </cell>
        </row>
        <row r="1525">
          <cell r="A1525" t="str">
            <v>Industry</v>
          </cell>
        </row>
        <row r="1526">
          <cell r="A1526" t="str">
            <v>Industry</v>
          </cell>
        </row>
        <row r="1527">
          <cell r="A1527" t="str">
            <v>Industry</v>
          </cell>
        </row>
        <row r="1528">
          <cell r="A1528" t="str">
            <v>Industry</v>
          </cell>
        </row>
        <row r="1529">
          <cell r="A1529" t="str">
            <v>Industry</v>
          </cell>
        </row>
        <row r="1530">
          <cell r="A1530" t="str">
            <v>Industry</v>
          </cell>
        </row>
        <row r="1531">
          <cell r="A1531" t="str">
            <v>Industry</v>
          </cell>
        </row>
        <row r="1532">
          <cell r="A1532" t="str">
            <v>Industry</v>
          </cell>
        </row>
        <row r="1533">
          <cell r="A1533" t="str">
            <v>Industry</v>
          </cell>
        </row>
        <row r="1534">
          <cell r="A1534" t="str">
            <v>Industry</v>
          </cell>
        </row>
        <row r="1535">
          <cell r="A1535" t="str">
            <v>Industry</v>
          </cell>
        </row>
        <row r="1536">
          <cell r="A1536" t="str">
            <v>Industry</v>
          </cell>
        </row>
        <row r="1537">
          <cell r="A1537" t="str">
            <v>Industry</v>
          </cell>
        </row>
        <row r="1538">
          <cell r="A1538" t="str">
            <v>Industry</v>
          </cell>
        </row>
        <row r="1539">
          <cell r="A1539" t="str">
            <v>Industry</v>
          </cell>
        </row>
        <row r="1540">
          <cell r="A1540" t="str">
            <v>Industry</v>
          </cell>
        </row>
        <row r="1541">
          <cell r="A1541" t="str">
            <v>Industry</v>
          </cell>
        </row>
        <row r="1542">
          <cell r="A1542" t="str">
            <v>Industry</v>
          </cell>
        </row>
        <row r="1543">
          <cell r="A1543" t="str">
            <v>Industry</v>
          </cell>
        </row>
        <row r="1544">
          <cell r="A1544" t="str">
            <v>Industry</v>
          </cell>
        </row>
        <row r="1545">
          <cell r="A1545" t="str">
            <v>Industry</v>
          </cell>
        </row>
        <row r="1546">
          <cell r="A1546" t="str">
            <v>Industry</v>
          </cell>
        </row>
        <row r="1547">
          <cell r="A1547" t="str">
            <v>Industry</v>
          </cell>
        </row>
        <row r="1548">
          <cell r="A1548" t="str">
            <v>Industry</v>
          </cell>
        </row>
        <row r="1549">
          <cell r="A1549" t="str">
            <v>Industry</v>
          </cell>
        </row>
        <row r="1550">
          <cell r="A1550" t="str">
            <v>Industry</v>
          </cell>
        </row>
        <row r="1551">
          <cell r="A1551" t="str">
            <v>Industry</v>
          </cell>
        </row>
        <row r="1552">
          <cell r="A1552" t="str">
            <v>Industry</v>
          </cell>
        </row>
        <row r="1553">
          <cell r="A1553" t="str">
            <v>Industry</v>
          </cell>
        </row>
        <row r="1554">
          <cell r="A1554" t="str">
            <v>Industry</v>
          </cell>
        </row>
        <row r="1555">
          <cell r="A1555" t="str">
            <v>Industry</v>
          </cell>
        </row>
        <row r="1556">
          <cell r="A1556" t="str">
            <v>Industry</v>
          </cell>
        </row>
        <row r="1557">
          <cell r="A1557" t="str">
            <v>Industry</v>
          </cell>
        </row>
        <row r="1558">
          <cell r="A1558" t="str">
            <v>Industry</v>
          </cell>
        </row>
        <row r="1559">
          <cell r="A1559" t="str">
            <v>Industry</v>
          </cell>
        </row>
        <row r="1560">
          <cell r="A1560" t="str">
            <v>Industry</v>
          </cell>
        </row>
        <row r="1561">
          <cell r="A1561" t="str">
            <v>Industry</v>
          </cell>
        </row>
        <row r="1562">
          <cell r="A1562" t="str">
            <v>Industry</v>
          </cell>
        </row>
        <row r="1563">
          <cell r="A1563" t="str">
            <v>Industry</v>
          </cell>
        </row>
        <row r="1564">
          <cell r="A1564" t="str">
            <v>Industry</v>
          </cell>
        </row>
        <row r="1565">
          <cell r="A1565" t="str">
            <v>Industry</v>
          </cell>
        </row>
        <row r="1566">
          <cell r="A1566" t="str">
            <v>Industry</v>
          </cell>
        </row>
        <row r="1567">
          <cell r="A1567" t="str">
            <v>Industry</v>
          </cell>
        </row>
        <row r="1568">
          <cell r="A1568" t="str">
            <v>Industry</v>
          </cell>
        </row>
        <row r="1569">
          <cell r="A1569" t="str">
            <v>Industry</v>
          </cell>
        </row>
        <row r="1570">
          <cell r="A1570" t="str">
            <v>Industry</v>
          </cell>
        </row>
        <row r="1571">
          <cell r="A1571" t="str">
            <v>Industry</v>
          </cell>
        </row>
        <row r="1572">
          <cell r="A1572" t="str">
            <v>Industry</v>
          </cell>
        </row>
        <row r="1573">
          <cell r="A1573" t="str">
            <v>Industry</v>
          </cell>
        </row>
        <row r="1574">
          <cell r="A1574" t="str">
            <v>Industry</v>
          </cell>
        </row>
        <row r="1575">
          <cell r="A1575" t="str">
            <v>Industry</v>
          </cell>
        </row>
        <row r="1576">
          <cell r="A1576" t="str">
            <v>Industry</v>
          </cell>
        </row>
        <row r="1577">
          <cell r="A1577" t="str">
            <v>Industry</v>
          </cell>
        </row>
        <row r="1578">
          <cell r="A1578" t="str">
            <v>Industry</v>
          </cell>
        </row>
        <row r="1579">
          <cell r="A1579" t="str">
            <v>Industry</v>
          </cell>
        </row>
        <row r="1580">
          <cell r="A1580" t="str">
            <v>Direct</v>
          </cell>
        </row>
        <row r="1581">
          <cell r="A1581" t="str">
            <v>Direct</v>
          </cell>
        </row>
        <row r="1582">
          <cell r="A1582" t="str">
            <v>Direct</v>
          </cell>
        </row>
        <row r="1583">
          <cell r="A1583" t="str">
            <v>Direct</v>
          </cell>
        </row>
        <row r="1584">
          <cell r="A1584" t="str">
            <v>Direct</v>
          </cell>
        </row>
        <row r="1585">
          <cell r="A1585" t="str">
            <v>Direct</v>
          </cell>
        </row>
        <row r="1586">
          <cell r="A1586" t="str">
            <v>Direct</v>
          </cell>
        </row>
        <row r="1587">
          <cell r="A1587" t="str">
            <v>Direct</v>
          </cell>
        </row>
        <row r="1588">
          <cell r="A1588" t="str">
            <v>Direct</v>
          </cell>
        </row>
        <row r="1589">
          <cell r="A1589" t="str">
            <v>Direct</v>
          </cell>
        </row>
        <row r="1590">
          <cell r="A1590" t="str">
            <v>Direct</v>
          </cell>
        </row>
        <row r="1591">
          <cell r="A1591" t="str">
            <v>Direct</v>
          </cell>
        </row>
        <row r="1592">
          <cell r="A1592" t="str">
            <v>Direct</v>
          </cell>
        </row>
        <row r="1593">
          <cell r="A1593" t="str">
            <v>Direct</v>
          </cell>
        </row>
        <row r="1594">
          <cell r="A1594" t="str">
            <v>Direct</v>
          </cell>
        </row>
        <row r="1595">
          <cell r="A1595" t="str">
            <v>Direct</v>
          </cell>
        </row>
        <row r="1596">
          <cell r="A1596" t="str">
            <v>Direct</v>
          </cell>
        </row>
        <row r="1597">
          <cell r="A1597" t="str">
            <v>Direct</v>
          </cell>
        </row>
        <row r="1598">
          <cell r="A1598" t="str">
            <v>Direct</v>
          </cell>
        </row>
        <row r="1599">
          <cell r="A1599" t="str">
            <v>Direct</v>
          </cell>
        </row>
        <row r="1600">
          <cell r="A1600" t="str">
            <v>Direct</v>
          </cell>
        </row>
        <row r="1601">
          <cell r="A1601" t="str">
            <v>Direct</v>
          </cell>
        </row>
        <row r="1602">
          <cell r="A1602" t="str">
            <v>Direct</v>
          </cell>
        </row>
        <row r="1603">
          <cell r="A1603" t="str">
            <v>Direct</v>
          </cell>
        </row>
        <row r="1604">
          <cell r="A1604" t="str">
            <v>Direct</v>
          </cell>
        </row>
        <row r="1605">
          <cell r="A1605" t="str">
            <v>Direct</v>
          </cell>
        </row>
        <row r="1606">
          <cell r="A1606" t="str">
            <v>Direct</v>
          </cell>
        </row>
        <row r="1607">
          <cell r="A1607" t="str">
            <v>Direct</v>
          </cell>
        </row>
        <row r="1608">
          <cell r="A1608" t="str">
            <v>Direct</v>
          </cell>
        </row>
        <row r="1609">
          <cell r="A1609" t="str">
            <v>Direct</v>
          </cell>
        </row>
        <row r="1610">
          <cell r="A1610" t="str">
            <v>Direct</v>
          </cell>
        </row>
        <row r="1611">
          <cell r="A1611" t="str">
            <v>Direct</v>
          </cell>
        </row>
        <row r="1612">
          <cell r="A1612" t="str">
            <v>Direct</v>
          </cell>
        </row>
        <row r="1613">
          <cell r="A1613" t="str">
            <v>Direct</v>
          </cell>
        </row>
        <row r="1614">
          <cell r="A1614" t="str">
            <v>Direct</v>
          </cell>
        </row>
        <row r="1615">
          <cell r="A1615" t="str">
            <v>Direct</v>
          </cell>
        </row>
        <row r="1616">
          <cell r="A1616" t="str">
            <v>Direct</v>
          </cell>
        </row>
        <row r="1617">
          <cell r="A1617" t="str">
            <v>Direct</v>
          </cell>
        </row>
        <row r="1618">
          <cell r="A1618" t="str">
            <v>Direct</v>
          </cell>
        </row>
        <row r="1619">
          <cell r="A1619" t="str">
            <v>Direct</v>
          </cell>
        </row>
        <row r="1620">
          <cell r="A1620" t="str">
            <v>Direct</v>
          </cell>
        </row>
        <row r="1621">
          <cell r="A1621" t="str">
            <v>Direct</v>
          </cell>
        </row>
        <row r="1622">
          <cell r="A1622" t="str">
            <v>Direct</v>
          </cell>
        </row>
        <row r="1623">
          <cell r="A1623" t="str">
            <v>Direct</v>
          </cell>
        </row>
        <row r="1624">
          <cell r="A1624" t="str">
            <v>Direct</v>
          </cell>
        </row>
        <row r="1625">
          <cell r="A1625" t="str">
            <v>Direct</v>
          </cell>
        </row>
        <row r="1626">
          <cell r="A1626" t="str">
            <v>Direct</v>
          </cell>
        </row>
        <row r="1627">
          <cell r="A1627" t="str">
            <v>Direct</v>
          </cell>
        </row>
        <row r="1628">
          <cell r="A1628" t="str">
            <v>Direct</v>
          </cell>
        </row>
        <row r="1629">
          <cell r="A1629" t="str">
            <v>Direct</v>
          </cell>
        </row>
        <row r="1630">
          <cell r="A1630" t="str">
            <v>Direct</v>
          </cell>
        </row>
        <row r="1631">
          <cell r="A1631" t="str">
            <v>Direct</v>
          </cell>
        </row>
        <row r="1632">
          <cell r="A1632" t="str">
            <v>Direct</v>
          </cell>
        </row>
        <row r="1633">
          <cell r="A1633" t="str">
            <v>Direct</v>
          </cell>
        </row>
        <row r="1634">
          <cell r="A1634" t="str">
            <v>Direct</v>
          </cell>
        </row>
        <row r="1635">
          <cell r="A1635" t="str">
            <v>Direct</v>
          </cell>
        </row>
        <row r="1636">
          <cell r="A1636" t="str">
            <v>Direct</v>
          </cell>
        </row>
        <row r="1637">
          <cell r="A1637" t="str">
            <v>Direct</v>
          </cell>
        </row>
        <row r="1638">
          <cell r="A1638" t="str">
            <v>Direct</v>
          </cell>
        </row>
        <row r="1639">
          <cell r="A1639" t="str">
            <v>Direct</v>
          </cell>
        </row>
        <row r="1640">
          <cell r="A1640" t="str">
            <v>Direct</v>
          </cell>
        </row>
        <row r="1641">
          <cell r="A1641" t="str">
            <v>Direct</v>
          </cell>
        </row>
        <row r="1642">
          <cell r="A1642" t="str">
            <v>Direct</v>
          </cell>
        </row>
        <row r="1643">
          <cell r="A1643" t="str">
            <v>Direct</v>
          </cell>
        </row>
        <row r="1644">
          <cell r="A1644" t="str">
            <v>Direct</v>
          </cell>
        </row>
        <row r="1645">
          <cell r="A1645" t="str">
            <v>Direct</v>
          </cell>
        </row>
        <row r="1646">
          <cell r="A1646" t="str">
            <v>Industry</v>
          </cell>
        </row>
        <row r="1647">
          <cell r="A1647" t="str">
            <v>Industry</v>
          </cell>
        </row>
        <row r="1648">
          <cell r="A1648" t="str">
            <v>Industry</v>
          </cell>
        </row>
        <row r="1649">
          <cell r="A1649" t="str">
            <v>Industry</v>
          </cell>
        </row>
        <row r="1650">
          <cell r="A1650" t="str">
            <v>Industry</v>
          </cell>
        </row>
        <row r="1651">
          <cell r="A1651" t="str">
            <v>Industry</v>
          </cell>
        </row>
        <row r="1652">
          <cell r="A1652" t="str">
            <v>Industry</v>
          </cell>
        </row>
        <row r="1653">
          <cell r="A1653" t="str">
            <v>Industry</v>
          </cell>
        </row>
        <row r="1654">
          <cell r="A1654" t="str">
            <v>Industry</v>
          </cell>
        </row>
        <row r="1655">
          <cell r="A1655" t="str">
            <v>Industry</v>
          </cell>
        </row>
        <row r="1656">
          <cell r="A1656" t="str">
            <v>Industry</v>
          </cell>
        </row>
        <row r="1657">
          <cell r="A1657" t="str">
            <v>Industry</v>
          </cell>
        </row>
        <row r="1658">
          <cell r="A1658" t="str">
            <v>Industry</v>
          </cell>
        </row>
        <row r="1659">
          <cell r="A1659" t="str">
            <v>Industry</v>
          </cell>
        </row>
        <row r="1660">
          <cell r="A1660" t="str">
            <v>Industry</v>
          </cell>
        </row>
        <row r="1661">
          <cell r="A1661" t="str">
            <v>Industry</v>
          </cell>
        </row>
        <row r="1662">
          <cell r="A1662" t="str">
            <v>Industry</v>
          </cell>
        </row>
        <row r="1663">
          <cell r="A1663" t="str">
            <v>Industry</v>
          </cell>
        </row>
        <row r="1664">
          <cell r="A1664" t="str">
            <v>Industry</v>
          </cell>
        </row>
        <row r="1665">
          <cell r="A1665" t="str">
            <v>Industry</v>
          </cell>
        </row>
        <row r="1666">
          <cell r="A1666" t="str">
            <v>Industry</v>
          </cell>
        </row>
        <row r="1667">
          <cell r="A1667" t="str">
            <v>Industry</v>
          </cell>
        </row>
        <row r="1668">
          <cell r="A1668" t="str">
            <v>Industry</v>
          </cell>
        </row>
        <row r="1669">
          <cell r="A1669" t="str">
            <v>Industry</v>
          </cell>
        </row>
        <row r="1670">
          <cell r="A1670" t="str">
            <v>Industry</v>
          </cell>
        </row>
        <row r="1671">
          <cell r="A1671" t="str">
            <v>Industry</v>
          </cell>
        </row>
        <row r="1672">
          <cell r="A1672" t="str">
            <v>Industry</v>
          </cell>
        </row>
        <row r="1673">
          <cell r="A1673" t="str">
            <v>Industry</v>
          </cell>
        </row>
        <row r="1674">
          <cell r="A1674" t="str">
            <v>Industry</v>
          </cell>
        </row>
        <row r="1675">
          <cell r="A1675" t="str">
            <v>Industry</v>
          </cell>
        </row>
        <row r="1676">
          <cell r="A1676" t="str">
            <v>Industry</v>
          </cell>
        </row>
        <row r="1677">
          <cell r="A1677" t="str">
            <v>Industry</v>
          </cell>
        </row>
        <row r="1678">
          <cell r="A1678" t="str">
            <v>Industry</v>
          </cell>
        </row>
        <row r="1679">
          <cell r="A1679" t="str">
            <v>Industry</v>
          </cell>
        </row>
        <row r="1680">
          <cell r="A1680" t="str">
            <v>Industry</v>
          </cell>
        </row>
        <row r="1681">
          <cell r="A1681" t="str">
            <v>Industry</v>
          </cell>
        </row>
        <row r="1682">
          <cell r="A1682" t="str">
            <v>Industry</v>
          </cell>
        </row>
        <row r="1683">
          <cell r="A1683" t="str">
            <v>Industry</v>
          </cell>
        </row>
        <row r="1684">
          <cell r="A1684" t="str">
            <v>Industry</v>
          </cell>
        </row>
        <row r="1685">
          <cell r="A1685" t="str">
            <v>Industry</v>
          </cell>
        </row>
        <row r="1686">
          <cell r="A1686" t="str">
            <v>Industry</v>
          </cell>
        </row>
        <row r="1687">
          <cell r="A1687" t="str">
            <v>Industry</v>
          </cell>
        </row>
        <row r="1688">
          <cell r="A1688" t="str">
            <v>Industry</v>
          </cell>
        </row>
        <row r="1689">
          <cell r="A1689" t="str">
            <v>Industry</v>
          </cell>
        </row>
        <row r="1690">
          <cell r="A1690" t="str">
            <v>Industry</v>
          </cell>
        </row>
        <row r="1691">
          <cell r="A1691" t="str">
            <v>Industry</v>
          </cell>
        </row>
        <row r="1692">
          <cell r="A1692" t="str">
            <v>Industry</v>
          </cell>
        </row>
        <row r="1693">
          <cell r="A1693" t="str">
            <v>Industry</v>
          </cell>
        </row>
        <row r="1694">
          <cell r="A1694" t="str">
            <v>Industry</v>
          </cell>
        </row>
        <row r="1695">
          <cell r="A1695" t="str">
            <v>Industry</v>
          </cell>
        </row>
        <row r="1696">
          <cell r="A1696" t="str">
            <v>Industry</v>
          </cell>
        </row>
        <row r="1697">
          <cell r="A1697" t="str">
            <v>Industry</v>
          </cell>
        </row>
        <row r="1698">
          <cell r="A1698" t="str">
            <v>Industry</v>
          </cell>
        </row>
        <row r="1699">
          <cell r="A1699" t="str">
            <v>Industry</v>
          </cell>
        </row>
        <row r="1700">
          <cell r="A1700" t="str">
            <v>Industry</v>
          </cell>
        </row>
        <row r="1701">
          <cell r="A1701" t="str">
            <v>Industry</v>
          </cell>
        </row>
        <row r="1702">
          <cell r="A1702" t="str">
            <v>Industry</v>
          </cell>
        </row>
        <row r="1703">
          <cell r="A1703" t="str">
            <v>Industry</v>
          </cell>
        </row>
        <row r="1704">
          <cell r="A1704" t="str">
            <v>Industry</v>
          </cell>
        </row>
        <row r="1705">
          <cell r="A1705" t="str">
            <v>Industry</v>
          </cell>
        </row>
        <row r="1706">
          <cell r="A1706" t="str">
            <v>Industry</v>
          </cell>
        </row>
        <row r="1707">
          <cell r="A1707" t="str">
            <v>Industry</v>
          </cell>
        </row>
        <row r="1708">
          <cell r="A1708" t="str">
            <v>Industry</v>
          </cell>
        </row>
        <row r="1709">
          <cell r="A1709" t="str">
            <v>Industry</v>
          </cell>
        </row>
        <row r="1710">
          <cell r="A1710" t="str">
            <v>Industry</v>
          </cell>
        </row>
        <row r="1711">
          <cell r="A1711" t="str">
            <v>Industry</v>
          </cell>
        </row>
        <row r="1712">
          <cell r="A1712" t="str">
            <v>Direct</v>
          </cell>
        </row>
        <row r="1713">
          <cell r="A1713" t="str">
            <v>Direct</v>
          </cell>
        </row>
        <row r="1714">
          <cell r="A1714" t="str">
            <v>Direct</v>
          </cell>
        </row>
        <row r="1715">
          <cell r="A1715" t="str">
            <v>Direct</v>
          </cell>
        </row>
        <row r="1716">
          <cell r="A1716" t="str">
            <v>Direct</v>
          </cell>
        </row>
        <row r="1717">
          <cell r="A1717" t="str">
            <v>Direct</v>
          </cell>
        </row>
        <row r="1718">
          <cell r="A1718" t="str">
            <v>Direct</v>
          </cell>
        </row>
        <row r="1719">
          <cell r="A1719" t="str">
            <v>Direct</v>
          </cell>
        </row>
        <row r="1720">
          <cell r="A1720" t="str">
            <v>Direct</v>
          </cell>
        </row>
        <row r="1721">
          <cell r="A1721" t="str">
            <v>Direct</v>
          </cell>
        </row>
        <row r="1722">
          <cell r="A1722" t="str">
            <v>Direct</v>
          </cell>
        </row>
        <row r="1723">
          <cell r="A1723" t="str">
            <v>Direct</v>
          </cell>
        </row>
        <row r="1724">
          <cell r="A1724" t="str">
            <v>Direct</v>
          </cell>
        </row>
        <row r="1725">
          <cell r="A1725" t="str">
            <v>Direct</v>
          </cell>
        </row>
        <row r="1726">
          <cell r="A1726" t="str">
            <v>Direct</v>
          </cell>
        </row>
        <row r="1727">
          <cell r="A1727" t="str">
            <v>Direct</v>
          </cell>
        </row>
        <row r="1728">
          <cell r="A1728" t="str">
            <v>Direct</v>
          </cell>
        </row>
        <row r="1729">
          <cell r="A1729" t="str">
            <v>Direct</v>
          </cell>
        </row>
        <row r="1730">
          <cell r="A1730" t="str">
            <v>Direct</v>
          </cell>
        </row>
        <row r="1731">
          <cell r="A1731" t="str">
            <v>Direct</v>
          </cell>
        </row>
        <row r="1732">
          <cell r="A1732" t="str">
            <v>Direct</v>
          </cell>
        </row>
        <row r="1733">
          <cell r="A1733" t="str">
            <v>Direct</v>
          </cell>
        </row>
        <row r="1734">
          <cell r="A1734" t="str">
            <v>Direct</v>
          </cell>
        </row>
        <row r="1735">
          <cell r="A1735" t="str">
            <v>Direct</v>
          </cell>
        </row>
        <row r="1736">
          <cell r="A1736" t="str">
            <v>Direct</v>
          </cell>
        </row>
        <row r="1737">
          <cell r="A1737" t="str">
            <v>Direct</v>
          </cell>
        </row>
        <row r="1738">
          <cell r="A1738" t="str">
            <v>Direct</v>
          </cell>
        </row>
        <row r="1739">
          <cell r="A1739" t="str">
            <v>Direct</v>
          </cell>
        </row>
        <row r="1740">
          <cell r="A1740" t="str">
            <v>Direct</v>
          </cell>
        </row>
        <row r="1741">
          <cell r="A1741" t="str">
            <v>Direct</v>
          </cell>
        </row>
        <row r="1742">
          <cell r="A1742" t="str">
            <v>Direct</v>
          </cell>
        </row>
        <row r="1743">
          <cell r="A1743" t="str">
            <v>Direct</v>
          </cell>
        </row>
        <row r="1744">
          <cell r="A1744" t="str">
            <v>Direct</v>
          </cell>
        </row>
        <row r="1745">
          <cell r="A1745" t="str">
            <v>Direct</v>
          </cell>
        </row>
        <row r="1746">
          <cell r="A1746" t="str">
            <v>Direct</v>
          </cell>
        </row>
        <row r="1747">
          <cell r="A1747" t="str">
            <v>Direct</v>
          </cell>
        </row>
        <row r="1748">
          <cell r="A1748" t="str">
            <v>Direct</v>
          </cell>
        </row>
        <row r="1749">
          <cell r="A1749" t="str">
            <v>Direct</v>
          </cell>
        </row>
        <row r="1750">
          <cell r="A1750" t="str">
            <v>Direct</v>
          </cell>
        </row>
        <row r="1751">
          <cell r="A1751" t="str">
            <v>Direct</v>
          </cell>
        </row>
        <row r="1752">
          <cell r="A1752" t="str">
            <v>Direct</v>
          </cell>
        </row>
        <row r="1753">
          <cell r="A1753" t="str">
            <v>Direct</v>
          </cell>
        </row>
        <row r="1754">
          <cell r="A1754" t="str">
            <v>Direct</v>
          </cell>
        </row>
        <row r="1755">
          <cell r="A1755" t="str">
            <v>Direct</v>
          </cell>
        </row>
        <row r="1756">
          <cell r="A1756" t="str">
            <v>Direct</v>
          </cell>
        </row>
        <row r="1757">
          <cell r="A1757" t="str">
            <v>Direct</v>
          </cell>
        </row>
        <row r="1758">
          <cell r="A1758" t="str">
            <v>Direct</v>
          </cell>
        </row>
        <row r="1759">
          <cell r="A1759" t="str">
            <v>Direct</v>
          </cell>
        </row>
        <row r="1760">
          <cell r="A1760" t="str">
            <v>Direct</v>
          </cell>
        </row>
        <row r="1761">
          <cell r="A1761" t="str">
            <v>Direct</v>
          </cell>
        </row>
        <row r="1762">
          <cell r="A1762" t="str">
            <v>Direct</v>
          </cell>
        </row>
        <row r="1763">
          <cell r="A1763" t="str">
            <v>Direct</v>
          </cell>
        </row>
        <row r="1764">
          <cell r="A1764" t="str">
            <v>Direct</v>
          </cell>
        </row>
        <row r="1765">
          <cell r="A1765" t="str">
            <v>Direct</v>
          </cell>
        </row>
        <row r="1766">
          <cell r="A1766" t="str">
            <v>Direct</v>
          </cell>
        </row>
        <row r="1767">
          <cell r="A1767" t="str">
            <v>Direct</v>
          </cell>
        </row>
        <row r="1768">
          <cell r="A1768" t="str">
            <v>Direct</v>
          </cell>
        </row>
        <row r="1769">
          <cell r="A1769" t="str">
            <v>Direct</v>
          </cell>
        </row>
        <row r="1770">
          <cell r="A1770" t="str">
            <v>Direct</v>
          </cell>
        </row>
        <row r="1771">
          <cell r="A1771" t="str">
            <v>Direct</v>
          </cell>
        </row>
        <row r="1772">
          <cell r="A1772" t="str">
            <v>Direct</v>
          </cell>
        </row>
        <row r="1773">
          <cell r="A1773" t="str">
            <v>Direct</v>
          </cell>
        </row>
        <row r="1774">
          <cell r="A1774" t="str">
            <v>Direct</v>
          </cell>
        </row>
        <row r="1775">
          <cell r="A1775" t="str">
            <v>Direct</v>
          </cell>
        </row>
        <row r="1776">
          <cell r="A1776" t="str">
            <v>Direct</v>
          </cell>
        </row>
        <row r="1777">
          <cell r="A1777" t="str">
            <v>Direct</v>
          </cell>
        </row>
        <row r="1778">
          <cell r="A1778" t="str">
            <v>Direct</v>
          </cell>
        </row>
        <row r="1779">
          <cell r="A1779" t="str">
            <v>Direct</v>
          </cell>
        </row>
        <row r="1780">
          <cell r="A1780" t="str">
            <v>Direct</v>
          </cell>
        </row>
        <row r="1781">
          <cell r="A1781" t="str">
            <v>Direct</v>
          </cell>
        </row>
        <row r="1782">
          <cell r="A1782" t="str">
            <v>Direct</v>
          </cell>
        </row>
        <row r="1783">
          <cell r="A1783" t="str">
            <v>Direct</v>
          </cell>
        </row>
        <row r="1784">
          <cell r="A1784" t="str">
            <v>Direct</v>
          </cell>
        </row>
        <row r="1785">
          <cell r="A1785" t="str">
            <v>Direct</v>
          </cell>
        </row>
        <row r="1786">
          <cell r="A1786" t="str">
            <v>Direct</v>
          </cell>
        </row>
        <row r="1787">
          <cell r="A1787" t="str">
            <v>Direct</v>
          </cell>
        </row>
        <row r="1788">
          <cell r="A1788" t="str">
            <v>Direct</v>
          </cell>
        </row>
        <row r="1789">
          <cell r="A1789" t="str">
            <v>Direct</v>
          </cell>
        </row>
        <row r="1790">
          <cell r="A1790" t="str">
            <v>Direct</v>
          </cell>
        </row>
        <row r="1791">
          <cell r="A1791" t="str">
            <v>Direct</v>
          </cell>
        </row>
        <row r="1792">
          <cell r="A1792" t="str">
            <v>Direct</v>
          </cell>
        </row>
        <row r="1793">
          <cell r="A1793" t="str">
            <v>Direct</v>
          </cell>
        </row>
        <row r="1794">
          <cell r="A1794" t="str">
            <v>Direct</v>
          </cell>
        </row>
        <row r="1795">
          <cell r="A1795" t="str">
            <v>Direct</v>
          </cell>
        </row>
        <row r="1796">
          <cell r="A1796" t="str">
            <v>Direct</v>
          </cell>
        </row>
        <row r="1797">
          <cell r="A1797" t="str">
            <v>Direct</v>
          </cell>
        </row>
        <row r="1798">
          <cell r="A1798" t="str">
            <v>Direct</v>
          </cell>
        </row>
        <row r="1799">
          <cell r="A1799" t="str">
            <v>Direct</v>
          </cell>
        </row>
        <row r="1800">
          <cell r="A1800" t="str">
            <v>Direct</v>
          </cell>
        </row>
        <row r="1801">
          <cell r="A1801" t="str">
            <v>Direct</v>
          </cell>
        </row>
        <row r="1802">
          <cell r="A1802" t="str">
            <v>Direct</v>
          </cell>
        </row>
        <row r="1803">
          <cell r="A1803" t="str">
            <v>Direct</v>
          </cell>
        </row>
        <row r="1804">
          <cell r="A1804" t="str">
            <v>Direct</v>
          </cell>
        </row>
        <row r="1805">
          <cell r="A1805" t="str">
            <v>Direct</v>
          </cell>
        </row>
        <row r="1806">
          <cell r="A1806" t="str">
            <v>Direct</v>
          </cell>
        </row>
        <row r="1807">
          <cell r="A1807" t="str">
            <v>Direct</v>
          </cell>
        </row>
        <row r="1808">
          <cell r="A1808" t="str">
            <v>Direct</v>
          </cell>
        </row>
        <row r="1809">
          <cell r="A1809" t="str">
            <v>Direct</v>
          </cell>
        </row>
        <row r="1810">
          <cell r="A1810" t="str">
            <v>Direct</v>
          </cell>
        </row>
        <row r="1811">
          <cell r="A1811" t="str">
            <v>Direct</v>
          </cell>
        </row>
        <row r="1812">
          <cell r="A1812" t="str">
            <v>Direct</v>
          </cell>
        </row>
        <row r="1813">
          <cell r="A1813" t="str">
            <v>Direct</v>
          </cell>
        </row>
        <row r="1814">
          <cell r="A1814" t="str">
            <v>Direct</v>
          </cell>
        </row>
        <row r="1815">
          <cell r="A1815" t="str">
            <v>Direct</v>
          </cell>
        </row>
        <row r="1816">
          <cell r="A1816" t="str">
            <v>Industry</v>
          </cell>
        </row>
        <row r="1817">
          <cell r="A1817" t="str">
            <v>Industry</v>
          </cell>
        </row>
        <row r="1818">
          <cell r="A1818" t="str">
            <v>Industry</v>
          </cell>
        </row>
        <row r="1819">
          <cell r="A1819" t="str">
            <v>Industry</v>
          </cell>
        </row>
        <row r="1820">
          <cell r="A1820" t="str">
            <v>Industry</v>
          </cell>
        </row>
        <row r="1821">
          <cell r="A1821" t="str">
            <v>Industry</v>
          </cell>
        </row>
        <row r="1822">
          <cell r="A1822" t="str">
            <v>Industry</v>
          </cell>
        </row>
        <row r="1823">
          <cell r="A1823" t="str">
            <v>Industry</v>
          </cell>
        </row>
        <row r="1824">
          <cell r="A1824" t="str">
            <v>Industry</v>
          </cell>
        </row>
        <row r="1825">
          <cell r="A1825" t="str">
            <v>Industry</v>
          </cell>
        </row>
        <row r="1826">
          <cell r="A1826" t="str">
            <v>Industry</v>
          </cell>
        </row>
        <row r="1827">
          <cell r="A1827" t="str">
            <v>Industry</v>
          </cell>
        </row>
        <row r="1828">
          <cell r="A1828" t="str">
            <v>Industry</v>
          </cell>
        </row>
        <row r="1829">
          <cell r="A1829" t="str">
            <v>Industry</v>
          </cell>
        </row>
        <row r="1830">
          <cell r="A1830" t="str">
            <v>Industry</v>
          </cell>
        </row>
        <row r="1831">
          <cell r="A1831" t="str">
            <v>Industry</v>
          </cell>
        </row>
        <row r="1832">
          <cell r="A1832" t="str">
            <v>Industry</v>
          </cell>
        </row>
        <row r="1833">
          <cell r="A1833" t="str">
            <v>Industry</v>
          </cell>
        </row>
        <row r="1834">
          <cell r="A1834" t="str">
            <v>Industry</v>
          </cell>
        </row>
        <row r="1835">
          <cell r="A1835" t="str">
            <v>Industry</v>
          </cell>
        </row>
        <row r="1836">
          <cell r="A1836" t="str">
            <v>Industry</v>
          </cell>
        </row>
        <row r="1837">
          <cell r="A1837" t="str">
            <v>Industry</v>
          </cell>
        </row>
        <row r="1838">
          <cell r="A1838" t="str">
            <v>Industry</v>
          </cell>
        </row>
        <row r="1839">
          <cell r="A1839" t="str">
            <v>Industry</v>
          </cell>
        </row>
        <row r="1840">
          <cell r="A1840" t="str">
            <v>Industry</v>
          </cell>
        </row>
        <row r="1841">
          <cell r="A1841" t="str">
            <v>Industry</v>
          </cell>
        </row>
        <row r="1842">
          <cell r="A1842" t="str">
            <v>Industry</v>
          </cell>
        </row>
        <row r="1843">
          <cell r="A1843" t="str">
            <v>Industry</v>
          </cell>
        </row>
        <row r="1844">
          <cell r="A1844" t="str">
            <v>Industry</v>
          </cell>
        </row>
        <row r="1845">
          <cell r="A1845" t="str">
            <v>Industry</v>
          </cell>
        </row>
        <row r="1846">
          <cell r="A1846" t="str">
            <v>Industry</v>
          </cell>
        </row>
        <row r="1847">
          <cell r="A1847" t="str">
            <v>Industry</v>
          </cell>
        </row>
        <row r="1848">
          <cell r="A1848" t="str">
            <v>Industry</v>
          </cell>
        </row>
        <row r="1849">
          <cell r="A1849" t="str">
            <v>Industry</v>
          </cell>
        </row>
        <row r="1850">
          <cell r="A1850" t="str">
            <v>Industry</v>
          </cell>
        </row>
        <row r="1851">
          <cell r="A1851" t="str">
            <v>Industry</v>
          </cell>
        </row>
        <row r="1852">
          <cell r="A1852" t="str">
            <v>Industry</v>
          </cell>
        </row>
        <row r="1853">
          <cell r="A1853" t="str">
            <v>Industry</v>
          </cell>
        </row>
        <row r="1854">
          <cell r="A1854" t="str">
            <v>Industry</v>
          </cell>
        </row>
        <row r="1855">
          <cell r="A1855" t="str">
            <v>Industry</v>
          </cell>
        </row>
        <row r="1856">
          <cell r="A1856" t="str">
            <v>Industry</v>
          </cell>
        </row>
        <row r="1857">
          <cell r="A1857" t="str">
            <v>Industry</v>
          </cell>
        </row>
        <row r="1858">
          <cell r="A1858" t="str">
            <v>Industry</v>
          </cell>
        </row>
        <row r="1859">
          <cell r="A1859" t="str">
            <v>Industry</v>
          </cell>
        </row>
        <row r="1860">
          <cell r="A1860" t="str">
            <v>Industry</v>
          </cell>
        </row>
        <row r="1861">
          <cell r="A1861" t="str">
            <v>Industry</v>
          </cell>
        </row>
        <row r="1862">
          <cell r="A1862" t="str">
            <v>Industry</v>
          </cell>
        </row>
        <row r="1863">
          <cell r="A1863" t="str">
            <v>Industry</v>
          </cell>
        </row>
        <row r="1864">
          <cell r="A1864" t="str">
            <v>Industry</v>
          </cell>
        </row>
        <row r="1865">
          <cell r="A1865" t="str">
            <v>Industry</v>
          </cell>
        </row>
        <row r="1866">
          <cell r="A1866" t="str">
            <v>Industry</v>
          </cell>
        </row>
        <row r="1867">
          <cell r="A1867" t="str">
            <v>Industry</v>
          </cell>
        </row>
        <row r="1868">
          <cell r="A1868" t="str">
            <v>Industry</v>
          </cell>
        </row>
        <row r="1869">
          <cell r="A1869" t="str">
            <v>Industry</v>
          </cell>
        </row>
        <row r="1870">
          <cell r="A1870" t="str">
            <v>Industry</v>
          </cell>
        </row>
        <row r="1871">
          <cell r="A1871" t="str">
            <v>Industry</v>
          </cell>
        </row>
        <row r="1872">
          <cell r="A1872" t="str">
            <v>Industry</v>
          </cell>
        </row>
        <row r="1873">
          <cell r="A1873" t="str">
            <v>Industry</v>
          </cell>
        </row>
        <row r="1874">
          <cell r="A1874" t="str">
            <v>Industry</v>
          </cell>
        </row>
        <row r="1875">
          <cell r="A1875" t="str">
            <v>Industry</v>
          </cell>
        </row>
        <row r="1876">
          <cell r="A1876" t="str">
            <v>Industry</v>
          </cell>
        </row>
        <row r="1877">
          <cell r="A1877" t="str">
            <v>Industry</v>
          </cell>
        </row>
        <row r="1878">
          <cell r="A1878" t="str">
            <v>Industry</v>
          </cell>
        </row>
        <row r="1879">
          <cell r="A1879" t="str">
            <v>Industry</v>
          </cell>
        </row>
        <row r="1880">
          <cell r="A1880" t="str">
            <v>Industry</v>
          </cell>
        </row>
        <row r="1881">
          <cell r="A1881" t="str">
            <v>Industry</v>
          </cell>
        </row>
        <row r="1882">
          <cell r="A1882" t="str">
            <v>Industry</v>
          </cell>
        </row>
        <row r="1883">
          <cell r="A1883" t="str">
            <v>Industry</v>
          </cell>
        </row>
        <row r="1884">
          <cell r="A1884" t="str">
            <v>Industry</v>
          </cell>
        </row>
        <row r="1885">
          <cell r="A1885" t="str">
            <v>Industry</v>
          </cell>
        </row>
        <row r="1886">
          <cell r="A1886" t="str">
            <v>Industry</v>
          </cell>
        </row>
        <row r="1887">
          <cell r="A1887" t="str">
            <v>Industry</v>
          </cell>
        </row>
        <row r="1888">
          <cell r="A1888" t="str">
            <v>Industry</v>
          </cell>
        </row>
        <row r="1889">
          <cell r="A1889" t="str">
            <v>Industry</v>
          </cell>
        </row>
        <row r="1890">
          <cell r="A1890" t="str">
            <v>Industry</v>
          </cell>
        </row>
        <row r="1891">
          <cell r="A1891" t="str">
            <v>Industry</v>
          </cell>
        </row>
        <row r="1892">
          <cell r="A1892" t="str">
            <v>Industry</v>
          </cell>
        </row>
        <row r="1893">
          <cell r="A1893" t="str">
            <v>Industry</v>
          </cell>
        </row>
        <row r="1894">
          <cell r="A1894" t="str">
            <v>Industry</v>
          </cell>
        </row>
        <row r="1895">
          <cell r="A1895" t="str">
            <v>Industry</v>
          </cell>
        </row>
        <row r="1896">
          <cell r="A1896" t="str">
            <v>Industry</v>
          </cell>
        </row>
        <row r="1897">
          <cell r="A1897" t="str">
            <v>Industry</v>
          </cell>
        </row>
        <row r="1898">
          <cell r="A1898" t="str">
            <v>Industry</v>
          </cell>
        </row>
        <row r="1899">
          <cell r="A1899" t="str">
            <v>Industry</v>
          </cell>
        </row>
        <row r="1900">
          <cell r="A1900" t="str">
            <v>Industry</v>
          </cell>
        </row>
        <row r="1901">
          <cell r="A1901" t="str">
            <v>Industry</v>
          </cell>
        </row>
        <row r="1902">
          <cell r="A1902" t="str">
            <v>Industry</v>
          </cell>
        </row>
        <row r="1903">
          <cell r="A1903" t="str">
            <v>Industry</v>
          </cell>
        </row>
        <row r="1904">
          <cell r="A1904" t="str">
            <v>Industry</v>
          </cell>
        </row>
        <row r="1905">
          <cell r="A1905" t="str">
            <v>Industry</v>
          </cell>
        </row>
        <row r="1906">
          <cell r="A1906" t="str">
            <v>Industry</v>
          </cell>
        </row>
        <row r="1907">
          <cell r="A1907" t="str">
            <v>Industry</v>
          </cell>
        </row>
        <row r="1908">
          <cell r="A1908" t="str">
            <v>Industry</v>
          </cell>
        </row>
        <row r="1909">
          <cell r="A1909" t="str">
            <v>Industry</v>
          </cell>
        </row>
        <row r="1910">
          <cell r="A1910" t="str">
            <v>Industry</v>
          </cell>
        </row>
        <row r="1911">
          <cell r="A1911" t="str">
            <v>Industry</v>
          </cell>
        </row>
        <row r="1912">
          <cell r="A1912" t="str">
            <v>Industry</v>
          </cell>
        </row>
        <row r="1913">
          <cell r="A1913" t="str">
            <v>Industry</v>
          </cell>
        </row>
        <row r="1914">
          <cell r="A1914" t="str">
            <v>Industry</v>
          </cell>
        </row>
        <row r="1915">
          <cell r="A1915" t="str">
            <v>Industry</v>
          </cell>
        </row>
        <row r="1916">
          <cell r="A1916" t="str">
            <v>Industry</v>
          </cell>
        </row>
        <row r="1917">
          <cell r="A1917" t="str">
            <v>Industry</v>
          </cell>
        </row>
        <row r="1918">
          <cell r="A1918" t="str">
            <v>Industry</v>
          </cell>
        </row>
        <row r="1919">
          <cell r="A1919" t="str">
            <v>Industry</v>
          </cell>
        </row>
        <row r="1920">
          <cell r="A1920" t="str">
            <v>Direct</v>
          </cell>
        </row>
        <row r="1921">
          <cell r="A1921" t="str">
            <v>Direct</v>
          </cell>
        </row>
        <row r="1922">
          <cell r="A1922" t="str">
            <v>Direct</v>
          </cell>
        </row>
        <row r="1923">
          <cell r="A1923" t="str">
            <v>Direct</v>
          </cell>
        </row>
        <row r="1924">
          <cell r="A1924" t="str">
            <v>Direct</v>
          </cell>
        </row>
        <row r="1925">
          <cell r="A1925" t="str">
            <v>Direct</v>
          </cell>
        </row>
        <row r="1926">
          <cell r="A1926" t="str">
            <v>Direct</v>
          </cell>
        </row>
        <row r="1927">
          <cell r="A1927" t="str">
            <v>Direct</v>
          </cell>
        </row>
        <row r="1928">
          <cell r="A1928" t="str">
            <v>Direct</v>
          </cell>
        </row>
        <row r="1929">
          <cell r="A1929" t="str">
            <v>Direct</v>
          </cell>
        </row>
        <row r="1930">
          <cell r="A1930" t="str">
            <v>Direct</v>
          </cell>
        </row>
        <row r="1931">
          <cell r="A1931" t="str">
            <v>Direct</v>
          </cell>
        </row>
        <row r="1932">
          <cell r="A1932" t="str">
            <v>Direct</v>
          </cell>
        </row>
        <row r="1933">
          <cell r="A1933" t="str">
            <v>Direct</v>
          </cell>
        </row>
        <row r="1934">
          <cell r="A1934" t="str">
            <v>Direct</v>
          </cell>
        </row>
        <row r="1935">
          <cell r="A1935" t="str">
            <v>Direct</v>
          </cell>
        </row>
        <row r="1936">
          <cell r="A1936" t="str">
            <v>Direct</v>
          </cell>
        </row>
        <row r="1937">
          <cell r="A1937" t="str">
            <v>Direct</v>
          </cell>
        </row>
        <row r="1938">
          <cell r="A1938" t="str">
            <v>Direct</v>
          </cell>
        </row>
        <row r="1939">
          <cell r="A1939" t="str">
            <v>Direct</v>
          </cell>
        </row>
        <row r="1940">
          <cell r="A1940" t="str">
            <v>Direct</v>
          </cell>
        </row>
        <row r="1941">
          <cell r="A1941" t="str">
            <v>Direct</v>
          </cell>
        </row>
        <row r="1942">
          <cell r="A1942" t="str">
            <v>Direct</v>
          </cell>
        </row>
        <row r="1943">
          <cell r="A1943" t="str">
            <v>Direct</v>
          </cell>
        </row>
        <row r="1944">
          <cell r="A1944" t="str">
            <v>Direct</v>
          </cell>
        </row>
        <row r="1945">
          <cell r="A1945" t="str">
            <v>Direct</v>
          </cell>
        </row>
        <row r="1946">
          <cell r="A1946" t="str">
            <v>Direct</v>
          </cell>
        </row>
        <row r="1947">
          <cell r="A1947" t="str">
            <v>Direct</v>
          </cell>
        </row>
        <row r="1948">
          <cell r="A1948" t="str">
            <v>Direct</v>
          </cell>
        </row>
        <row r="1949">
          <cell r="A1949" t="str">
            <v>Direct</v>
          </cell>
        </row>
        <row r="1950">
          <cell r="A1950" t="str">
            <v>Direct</v>
          </cell>
        </row>
        <row r="1951">
          <cell r="A1951" t="str">
            <v>Direct</v>
          </cell>
        </row>
        <row r="1952">
          <cell r="A1952" t="str">
            <v>Direct</v>
          </cell>
        </row>
        <row r="1953">
          <cell r="A1953" t="str">
            <v>Direct</v>
          </cell>
        </row>
        <row r="1954">
          <cell r="A1954" t="str">
            <v>Direct</v>
          </cell>
        </row>
        <row r="1955">
          <cell r="A1955" t="str">
            <v>Direct</v>
          </cell>
        </row>
        <row r="1956">
          <cell r="A1956" t="str">
            <v>Direct</v>
          </cell>
        </row>
        <row r="1957">
          <cell r="A1957" t="str">
            <v>Direct</v>
          </cell>
        </row>
        <row r="1958">
          <cell r="A1958" t="str">
            <v>Direct</v>
          </cell>
        </row>
        <row r="1959">
          <cell r="A1959" t="str">
            <v>Direct</v>
          </cell>
        </row>
        <row r="1960">
          <cell r="A1960" t="str">
            <v>Direct</v>
          </cell>
        </row>
        <row r="1961">
          <cell r="A1961" t="str">
            <v>Direct</v>
          </cell>
        </row>
        <row r="1962">
          <cell r="A1962" t="str">
            <v>Direct</v>
          </cell>
        </row>
        <row r="1963">
          <cell r="A1963" t="str">
            <v>Direct</v>
          </cell>
        </row>
        <row r="1964">
          <cell r="A1964" t="str">
            <v>Direct</v>
          </cell>
        </row>
        <row r="1965">
          <cell r="A1965" t="str">
            <v>Direct</v>
          </cell>
        </row>
        <row r="1966">
          <cell r="A1966" t="str">
            <v>Direct</v>
          </cell>
        </row>
        <row r="1967">
          <cell r="A1967" t="str">
            <v>Direct</v>
          </cell>
        </row>
        <row r="1968">
          <cell r="A1968" t="str">
            <v>Direct</v>
          </cell>
        </row>
        <row r="1969">
          <cell r="A1969" t="str">
            <v>Direct</v>
          </cell>
        </row>
        <row r="1970">
          <cell r="A1970" t="str">
            <v>Direct</v>
          </cell>
        </row>
        <row r="1971">
          <cell r="A1971" t="str">
            <v>Direct</v>
          </cell>
        </row>
        <row r="1972">
          <cell r="A1972" t="str">
            <v>Direct</v>
          </cell>
        </row>
        <row r="1973">
          <cell r="A1973" t="str">
            <v>Direct</v>
          </cell>
        </row>
        <row r="1974">
          <cell r="A1974" t="str">
            <v>Direct</v>
          </cell>
        </row>
        <row r="1975">
          <cell r="A1975" t="str">
            <v>Direct</v>
          </cell>
        </row>
        <row r="1976">
          <cell r="A1976" t="str">
            <v>Direct</v>
          </cell>
        </row>
        <row r="1977">
          <cell r="A1977" t="str">
            <v>Direct</v>
          </cell>
        </row>
        <row r="1978">
          <cell r="A1978" t="str">
            <v>Direct</v>
          </cell>
        </row>
        <row r="1979">
          <cell r="A1979" t="str">
            <v>Direct</v>
          </cell>
        </row>
        <row r="1980">
          <cell r="A1980" t="str">
            <v>Direct</v>
          </cell>
        </row>
        <row r="1981">
          <cell r="A1981" t="str">
            <v>Direct</v>
          </cell>
        </row>
        <row r="1982">
          <cell r="A1982" t="str">
            <v>Direct</v>
          </cell>
        </row>
        <row r="1983">
          <cell r="A1983" t="str">
            <v>Direct</v>
          </cell>
        </row>
        <row r="1984">
          <cell r="A1984" t="str">
            <v>Direct</v>
          </cell>
        </row>
        <row r="1985">
          <cell r="A1985" t="str">
            <v>Direct</v>
          </cell>
        </row>
        <row r="1986">
          <cell r="A1986" t="str">
            <v>Direct</v>
          </cell>
        </row>
        <row r="1987">
          <cell r="A1987" t="str">
            <v>Direct</v>
          </cell>
        </row>
        <row r="1988">
          <cell r="A1988" t="str">
            <v>Direct</v>
          </cell>
        </row>
        <row r="1989">
          <cell r="A1989" t="str">
            <v>Direct</v>
          </cell>
        </row>
        <row r="1990">
          <cell r="A1990" t="str">
            <v>Direct</v>
          </cell>
        </row>
        <row r="1991">
          <cell r="A1991" t="str">
            <v>Direct</v>
          </cell>
        </row>
        <row r="1992">
          <cell r="A1992" t="str">
            <v>Direct</v>
          </cell>
        </row>
        <row r="1993">
          <cell r="A1993" t="str">
            <v>Direct</v>
          </cell>
        </row>
        <row r="1994">
          <cell r="A1994" t="str">
            <v>Direct</v>
          </cell>
        </row>
        <row r="1995">
          <cell r="A1995" t="str">
            <v>Direct</v>
          </cell>
        </row>
        <row r="1996">
          <cell r="A1996" t="str">
            <v>Direct</v>
          </cell>
        </row>
        <row r="1997">
          <cell r="A1997" t="str">
            <v>Direct</v>
          </cell>
        </row>
        <row r="1998">
          <cell r="A1998" t="str">
            <v>Direct</v>
          </cell>
        </row>
        <row r="1999">
          <cell r="A1999" t="str">
            <v>Direct</v>
          </cell>
        </row>
        <row r="2000">
          <cell r="A2000" t="str">
            <v>Direct</v>
          </cell>
        </row>
        <row r="2001">
          <cell r="A2001" t="str">
            <v>Direct</v>
          </cell>
        </row>
        <row r="2002">
          <cell r="A2002" t="str">
            <v>Direct</v>
          </cell>
        </row>
        <row r="2003">
          <cell r="A2003" t="str">
            <v>Direct</v>
          </cell>
        </row>
        <row r="2004">
          <cell r="A2004" t="str">
            <v>Direct</v>
          </cell>
        </row>
        <row r="2005">
          <cell r="A2005" t="str">
            <v>Direct</v>
          </cell>
        </row>
        <row r="2006">
          <cell r="A2006" t="str">
            <v>Direct</v>
          </cell>
        </row>
        <row r="2007">
          <cell r="A2007" t="str">
            <v>Direct</v>
          </cell>
        </row>
        <row r="2008">
          <cell r="A2008" t="str">
            <v>Direct</v>
          </cell>
        </row>
        <row r="2009">
          <cell r="A2009" t="str">
            <v>Direct</v>
          </cell>
        </row>
        <row r="2010">
          <cell r="A2010" t="str">
            <v>Direct</v>
          </cell>
        </row>
        <row r="2011">
          <cell r="A2011" t="str">
            <v>Direct</v>
          </cell>
        </row>
        <row r="2012">
          <cell r="A2012" t="str">
            <v>Direct</v>
          </cell>
        </row>
        <row r="2013">
          <cell r="A2013" t="str">
            <v>Direct</v>
          </cell>
        </row>
        <row r="2014">
          <cell r="A2014" t="str">
            <v>Direct</v>
          </cell>
        </row>
        <row r="2015">
          <cell r="A2015" t="str">
            <v>Direct</v>
          </cell>
        </row>
        <row r="2016">
          <cell r="A2016" t="str">
            <v>Direct</v>
          </cell>
        </row>
        <row r="2017">
          <cell r="A2017" t="str">
            <v>Direct</v>
          </cell>
        </row>
        <row r="2018">
          <cell r="A2018" t="str">
            <v>Direct</v>
          </cell>
        </row>
        <row r="2019">
          <cell r="A2019" t="str">
            <v>Direct</v>
          </cell>
        </row>
        <row r="2020">
          <cell r="A2020" t="str">
            <v>Direct</v>
          </cell>
        </row>
        <row r="2021">
          <cell r="A2021" t="str">
            <v>Direct</v>
          </cell>
        </row>
        <row r="2022">
          <cell r="A2022" t="str">
            <v>Direct</v>
          </cell>
        </row>
        <row r="2023">
          <cell r="A2023" t="str">
            <v>Direct</v>
          </cell>
        </row>
        <row r="2024">
          <cell r="A2024" t="str">
            <v>Direct</v>
          </cell>
        </row>
        <row r="2025">
          <cell r="A2025" t="str">
            <v>Direct</v>
          </cell>
        </row>
        <row r="2026">
          <cell r="A2026" t="str">
            <v>Direct</v>
          </cell>
        </row>
        <row r="2027">
          <cell r="A2027" t="str">
            <v>Direct</v>
          </cell>
        </row>
        <row r="2028">
          <cell r="A2028" t="str">
            <v>Direct</v>
          </cell>
        </row>
        <row r="2029">
          <cell r="A2029" t="str">
            <v>Direct</v>
          </cell>
        </row>
        <row r="2030">
          <cell r="A2030" t="str">
            <v>Direct</v>
          </cell>
        </row>
        <row r="2031">
          <cell r="A2031" t="str">
            <v>Direct</v>
          </cell>
        </row>
        <row r="2032">
          <cell r="A2032" t="str">
            <v>Direct</v>
          </cell>
        </row>
        <row r="2033">
          <cell r="A2033" t="str">
            <v>Direct</v>
          </cell>
        </row>
        <row r="2034">
          <cell r="A2034" t="str">
            <v>Direct</v>
          </cell>
        </row>
        <row r="2035">
          <cell r="A2035" t="str">
            <v>Direct</v>
          </cell>
        </row>
        <row r="2036">
          <cell r="A2036" t="str">
            <v>Direct</v>
          </cell>
        </row>
        <row r="2037">
          <cell r="A2037" t="str">
            <v>Direct</v>
          </cell>
        </row>
        <row r="2038">
          <cell r="A2038" t="str">
            <v>Direct</v>
          </cell>
        </row>
        <row r="2039">
          <cell r="A2039" t="str">
            <v>Direct</v>
          </cell>
        </row>
        <row r="2040">
          <cell r="A2040" t="str">
            <v>Direct</v>
          </cell>
        </row>
        <row r="2041">
          <cell r="A2041" t="str">
            <v>Direct</v>
          </cell>
        </row>
        <row r="2042">
          <cell r="A2042" t="str">
            <v>Direct</v>
          </cell>
        </row>
        <row r="2043">
          <cell r="A2043" t="str">
            <v>Direct</v>
          </cell>
        </row>
        <row r="2044">
          <cell r="A2044" t="str">
            <v>Direct</v>
          </cell>
        </row>
        <row r="2045">
          <cell r="A2045" t="str">
            <v>Direct</v>
          </cell>
        </row>
        <row r="2046">
          <cell r="A2046" t="str">
            <v>Direct</v>
          </cell>
        </row>
        <row r="2047">
          <cell r="A2047" t="str">
            <v>Direct</v>
          </cell>
        </row>
        <row r="2048">
          <cell r="A2048" t="str">
            <v>Direct</v>
          </cell>
        </row>
        <row r="2049">
          <cell r="A2049" t="str">
            <v>Direct</v>
          </cell>
        </row>
        <row r="2050">
          <cell r="A2050" t="str">
            <v>Direct</v>
          </cell>
        </row>
        <row r="2051">
          <cell r="A2051" t="str">
            <v>Direct</v>
          </cell>
        </row>
        <row r="2052">
          <cell r="A2052" t="str">
            <v>Direct</v>
          </cell>
        </row>
        <row r="2053">
          <cell r="A2053" t="str">
            <v>Direct</v>
          </cell>
        </row>
        <row r="2054">
          <cell r="A2054" t="str">
            <v>Direct</v>
          </cell>
        </row>
        <row r="2055">
          <cell r="A2055" t="str">
            <v>Direct</v>
          </cell>
        </row>
        <row r="2056">
          <cell r="A2056" t="str">
            <v>Direct</v>
          </cell>
        </row>
        <row r="2057">
          <cell r="A2057" t="str">
            <v>Direct</v>
          </cell>
        </row>
        <row r="2058">
          <cell r="A2058" t="str">
            <v>Direct</v>
          </cell>
        </row>
        <row r="2059">
          <cell r="A2059" t="str">
            <v>Direct</v>
          </cell>
        </row>
        <row r="2060">
          <cell r="A2060" t="str">
            <v>Direct</v>
          </cell>
        </row>
        <row r="2061">
          <cell r="A2061" t="str">
            <v>Direct</v>
          </cell>
        </row>
        <row r="2062">
          <cell r="A2062" t="str">
            <v>Direct</v>
          </cell>
        </row>
        <row r="2063">
          <cell r="A2063" t="str">
            <v>Direct</v>
          </cell>
        </row>
        <row r="2064">
          <cell r="A2064" t="str">
            <v>Direct</v>
          </cell>
        </row>
        <row r="2065">
          <cell r="A2065" t="str">
            <v>Direct</v>
          </cell>
        </row>
        <row r="2066">
          <cell r="A2066" t="str">
            <v>Direct</v>
          </cell>
        </row>
        <row r="2067">
          <cell r="A2067" t="str">
            <v>Direct</v>
          </cell>
        </row>
        <row r="2068">
          <cell r="A2068" t="str">
            <v>Direct</v>
          </cell>
        </row>
        <row r="2069">
          <cell r="A2069" t="str">
            <v>Direct</v>
          </cell>
        </row>
        <row r="2070">
          <cell r="A2070" t="str">
            <v>Direct</v>
          </cell>
        </row>
        <row r="2071">
          <cell r="A2071" t="str">
            <v>Direct</v>
          </cell>
        </row>
        <row r="2072">
          <cell r="A2072" t="str">
            <v>Direct</v>
          </cell>
        </row>
        <row r="2073">
          <cell r="A2073" t="str">
            <v>Direct</v>
          </cell>
        </row>
        <row r="2074">
          <cell r="A2074" t="str">
            <v>Direct</v>
          </cell>
        </row>
        <row r="2075">
          <cell r="A2075" t="str">
            <v>Direct</v>
          </cell>
        </row>
        <row r="2076">
          <cell r="A2076" t="str">
            <v>Direct</v>
          </cell>
        </row>
        <row r="2077">
          <cell r="A2077" t="str">
            <v>Direct</v>
          </cell>
        </row>
        <row r="2078">
          <cell r="A2078" t="str">
            <v>Direct</v>
          </cell>
        </row>
        <row r="2079">
          <cell r="A2079" t="str">
            <v>Industry</v>
          </cell>
        </row>
        <row r="2080">
          <cell r="A2080" t="str">
            <v>Industry</v>
          </cell>
        </row>
        <row r="2081">
          <cell r="A2081" t="str">
            <v>Industry</v>
          </cell>
        </row>
        <row r="2082">
          <cell r="A2082" t="str">
            <v>Industry</v>
          </cell>
        </row>
        <row r="2083">
          <cell r="A2083" t="str">
            <v>Industry</v>
          </cell>
        </row>
        <row r="2084">
          <cell r="A2084" t="str">
            <v>Industry</v>
          </cell>
        </row>
        <row r="2085">
          <cell r="A2085" t="str">
            <v>Industry</v>
          </cell>
        </row>
        <row r="2086">
          <cell r="A2086" t="str">
            <v>Industry</v>
          </cell>
        </row>
        <row r="2087">
          <cell r="A2087" t="str">
            <v>Industry</v>
          </cell>
        </row>
        <row r="2088">
          <cell r="A2088" t="str">
            <v>Industry</v>
          </cell>
        </row>
        <row r="2089">
          <cell r="A2089" t="str">
            <v>Industry</v>
          </cell>
        </row>
        <row r="2090">
          <cell r="A2090" t="str">
            <v>Industry</v>
          </cell>
        </row>
        <row r="2091">
          <cell r="A2091" t="str">
            <v>Industry</v>
          </cell>
        </row>
        <row r="2092">
          <cell r="A2092" t="str">
            <v>Industry</v>
          </cell>
        </row>
        <row r="2093">
          <cell r="A2093" t="str">
            <v>Industry</v>
          </cell>
        </row>
        <row r="2094">
          <cell r="A2094" t="str">
            <v>Industry</v>
          </cell>
        </row>
        <row r="2095">
          <cell r="A2095" t="str">
            <v>Industry</v>
          </cell>
        </row>
        <row r="2096">
          <cell r="A2096" t="str">
            <v>Industry</v>
          </cell>
        </row>
        <row r="2097">
          <cell r="A2097" t="str">
            <v>Industry</v>
          </cell>
        </row>
        <row r="2098">
          <cell r="A2098" t="str">
            <v>Industry</v>
          </cell>
        </row>
        <row r="2099">
          <cell r="A2099" t="str">
            <v>Industry</v>
          </cell>
        </row>
        <row r="2100">
          <cell r="A2100" t="str">
            <v>Industry</v>
          </cell>
        </row>
        <row r="2101">
          <cell r="A2101" t="str">
            <v>Industry</v>
          </cell>
        </row>
        <row r="2102">
          <cell r="A2102" t="str">
            <v>Industry</v>
          </cell>
        </row>
        <row r="2103">
          <cell r="A2103" t="str">
            <v>Industry</v>
          </cell>
        </row>
        <row r="2104">
          <cell r="A2104" t="str">
            <v>Industry</v>
          </cell>
        </row>
        <row r="2105">
          <cell r="A2105" t="str">
            <v>Industry</v>
          </cell>
        </row>
        <row r="2106">
          <cell r="A2106" t="str">
            <v>Industry</v>
          </cell>
        </row>
        <row r="2107">
          <cell r="A2107" t="str">
            <v>Industry</v>
          </cell>
        </row>
        <row r="2108">
          <cell r="A2108" t="str">
            <v>Industry</v>
          </cell>
        </row>
        <row r="2109">
          <cell r="A2109" t="str">
            <v>Industry</v>
          </cell>
        </row>
        <row r="2110">
          <cell r="A2110" t="str">
            <v>Industry</v>
          </cell>
        </row>
        <row r="2111">
          <cell r="A2111" t="str">
            <v>Industry</v>
          </cell>
        </row>
        <row r="2112">
          <cell r="A2112" t="str">
            <v>Industry</v>
          </cell>
        </row>
        <row r="2113">
          <cell r="A2113" t="str">
            <v>Industry</v>
          </cell>
        </row>
        <row r="2114">
          <cell r="A2114" t="str">
            <v>Industry</v>
          </cell>
        </row>
        <row r="2115">
          <cell r="A2115" t="str">
            <v>Industry</v>
          </cell>
        </row>
        <row r="2116">
          <cell r="A2116" t="str">
            <v>Industry</v>
          </cell>
        </row>
        <row r="2117">
          <cell r="A2117" t="str">
            <v>Industry</v>
          </cell>
        </row>
        <row r="2118">
          <cell r="A2118" t="str">
            <v>Industry</v>
          </cell>
        </row>
        <row r="2119">
          <cell r="A2119" t="str">
            <v>Industry</v>
          </cell>
        </row>
        <row r="2120">
          <cell r="A2120" t="str">
            <v>Industry</v>
          </cell>
        </row>
        <row r="2121">
          <cell r="A2121" t="str">
            <v>Industry</v>
          </cell>
        </row>
        <row r="2122">
          <cell r="A2122" t="str">
            <v>Industry</v>
          </cell>
        </row>
        <row r="2123">
          <cell r="A2123" t="str">
            <v>Industry</v>
          </cell>
        </row>
        <row r="2124">
          <cell r="A2124" t="str">
            <v>Industry</v>
          </cell>
        </row>
        <row r="2125">
          <cell r="A2125" t="str">
            <v>Industry</v>
          </cell>
        </row>
        <row r="2126">
          <cell r="A2126" t="str">
            <v>Industry</v>
          </cell>
        </row>
        <row r="2127">
          <cell r="A2127" t="str">
            <v>Industry</v>
          </cell>
        </row>
        <row r="2128">
          <cell r="A2128" t="str">
            <v>Industry</v>
          </cell>
        </row>
        <row r="2129">
          <cell r="A2129" t="str">
            <v>Industry</v>
          </cell>
        </row>
        <row r="2130">
          <cell r="A2130" t="str">
            <v>Industry</v>
          </cell>
        </row>
        <row r="2131">
          <cell r="A2131" t="str">
            <v>Industry</v>
          </cell>
        </row>
        <row r="2132">
          <cell r="A2132" t="str">
            <v>Industry</v>
          </cell>
        </row>
        <row r="2133">
          <cell r="A2133" t="str">
            <v>Industry</v>
          </cell>
        </row>
        <row r="2134">
          <cell r="A2134" t="str">
            <v>Industry</v>
          </cell>
        </row>
        <row r="2135">
          <cell r="A2135" t="str">
            <v>Industry</v>
          </cell>
        </row>
        <row r="2136">
          <cell r="A2136" t="str">
            <v>Industry</v>
          </cell>
        </row>
        <row r="2137">
          <cell r="A2137" t="str">
            <v>Industry</v>
          </cell>
        </row>
        <row r="2138">
          <cell r="A2138" t="str">
            <v>Industry</v>
          </cell>
        </row>
        <row r="2139">
          <cell r="A2139" t="str">
            <v>Industry</v>
          </cell>
        </row>
        <row r="2140">
          <cell r="A2140" t="str">
            <v>Industry</v>
          </cell>
        </row>
        <row r="2141">
          <cell r="A2141" t="str">
            <v>Industry</v>
          </cell>
        </row>
        <row r="2142">
          <cell r="A2142" t="str">
            <v>Industry</v>
          </cell>
        </row>
        <row r="2143">
          <cell r="A2143" t="str">
            <v>Industry</v>
          </cell>
        </row>
        <row r="2144">
          <cell r="A2144" t="str">
            <v>Industry</v>
          </cell>
        </row>
        <row r="2145">
          <cell r="A2145" t="str">
            <v>Industry</v>
          </cell>
        </row>
        <row r="2146">
          <cell r="A2146" t="str">
            <v>Industry</v>
          </cell>
        </row>
        <row r="2147">
          <cell r="A2147" t="str">
            <v>Industry</v>
          </cell>
        </row>
        <row r="2148">
          <cell r="A2148" t="str">
            <v>Industry</v>
          </cell>
        </row>
        <row r="2149">
          <cell r="A2149" t="str">
            <v>Industry</v>
          </cell>
        </row>
        <row r="2150">
          <cell r="A2150" t="str">
            <v>Industry</v>
          </cell>
        </row>
        <row r="2151">
          <cell r="A2151" t="str">
            <v>Industry</v>
          </cell>
        </row>
        <row r="2152">
          <cell r="A2152" t="str">
            <v>Industry</v>
          </cell>
        </row>
        <row r="2153">
          <cell r="A2153" t="str">
            <v>Industry</v>
          </cell>
        </row>
        <row r="2154">
          <cell r="A2154" t="str">
            <v>Industry</v>
          </cell>
        </row>
        <row r="2155">
          <cell r="A2155" t="str">
            <v>Industry</v>
          </cell>
        </row>
        <row r="2156">
          <cell r="A2156" t="str">
            <v>Industry</v>
          </cell>
        </row>
        <row r="2157">
          <cell r="A2157" t="str">
            <v>Industry</v>
          </cell>
        </row>
        <row r="2158">
          <cell r="A2158" t="str">
            <v>Industry</v>
          </cell>
        </row>
        <row r="2159">
          <cell r="A2159" t="str">
            <v>Industry</v>
          </cell>
        </row>
        <row r="2160">
          <cell r="A2160" t="str">
            <v>Industry</v>
          </cell>
        </row>
        <row r="2161">
          <cell r="A2161" t="str">
            <v>Industry</v>
          </cell>
        </row>
        <row r="2162">
          <cell r="A2162" t="str">
            <v>Industry</v>
          </cell>
        </row>
        <row r="2163">
          <cell r="A2163" t="str">
            <v>Industry</v>
          </cell>
        </row>
        <row r="2164">
          <cell r="A2164" t="str">
            <v>Industry</v>
          </cell>
        </row>
        <row r="2165">
          <cell r="A2165" t="str">
            <v>Industry</v>
          </cell>
        </row>
        <row r="2166">
          <cell r="A2166" t="str">
            <v>Industry</v>
          </cell>
        </row>
        <row r="2167">
          <cell r="A2167" t="str">
            <v>Industry</v>
          </cell>
        </row>
        <row r="2168">
          <cell r="A2168" t="str">
            <v>Industry</v>
          </cell>
        </row>
        <row r="2169">
          <cell r="A2169" t="str">
            <v>Industry</v>
          </cell>
        </row>
        <row r="2170">
          <cell r="A2170" t="str">
            <v>Industry</v>
          </cell>
        </row>
        <row r="2171">
          <cell r="A2171" t="str">
            <v>Industry</v>
          </cell>
        </row>
        <row r="2172">
          <cell r="A2172" t="str">
            <v>Industry</v>
          </cell>
        </row>
        <row r="2173">
          <cell r="A2173" t="str">
            <v>Industry</v>
          </cell>
        </row>
        <row r="2174">
          <cell r="A2174" t="str">
            <v>Industry</v>
          </cell>
        </row>
        <row r="2175">
          <cell r="A2175" t="str">
            <v>Industry</v>
          </cell>
        </row>
        <row r="2176">
          <cell r="A2176" t="str">
            <v>Industry</v>
          </cell>
        </row>
        <row r="2177">
          <cell r="A2177" t="str">
            <v>Industry</v>
          </cell>
        </row>
        <row r="2178">
          <cell r="A2178" t="str">
            <v>Industry</v>
          </cell>
        </row>
        <row r="2179">
          <cell r="A2179" t="str">
            <v>Industry</v>
          </cell>
        </row>
        <row r="2180">
          <cell r="A2180" t="str">
            <v>Industry</v>
          </cell>
        </row>
        <row r="2181">
          <cell r="A2181" t="str">
            <v>Industry</v>
          </cell>
        </row>
        <row r="2182">
          <cell r="A2182" t="str">
            <v>Industry</v>
          </cell>
        </row>
        <row r="2183">
          <cell r="A2183" t="str">
            <v>Industry</v>
          </cell>
        </row>
        <row r="2184">
          <cell r="A2184" t="str">
            <v>Industry</v>
          </cell>
        </row>
        <row r="2185">
          <cell r="A2185" t="str">
            <v>Industry</v>
          </cell>
        </row>
        <row r="2186">
          <cell r="A2186" t="str">
            <v>Industry</v>
          </cell>
        </row>
        <row r="2187">
          <cell r="A2187" t="str">
            <v>Industry</v>
          </cell>
        </row>
        <row r="2188">
          <cell r="A2188" t="str">
            <v>Industry</v>
          </cell>
        </row>
        <row r="2189">
          <cell r="A2189" t="str">
            <v>Industry</v>
          </cell>
        </row>
        <row r="2190">
          <cell r="A2190" t="str">
            <v>Industry</v>
          </cell>
        </row>
        <row r="2191">
          <cell r="A2191" t="str">
            <v>Industry</v>
          </cell>
        </row>
        <row r="2192">
          <cell r="A2192" t="str">
            <v>Industry</v>
          </cell>
        </row>
        <row r="2193">
          <cell r="A2193" t="str">
            <v>Industry</v>
          </cell>
        </row>
        <row r="2194">
          <cell r="A2194" t="str">
            <v>Industry</v>
          </cell>
        </row>
        <row r="2195">
          <cell r="A2195" t="str">
            <v>Industry</v>
          </cell>
        </row>
        <row r="2196">
          <cell r="A2196" t="str">
            <v>Industry</v>
          </cell>
        </row>
        <row r="2197">
          <cell r="A2197" t="str">
            <v>Industry</v>
          </cell>
        </row>
        <row r="2198">
          <cell r="A2198" t="str">
            <v>Industry</v>
          </cell>
        </row>
        <row r="2199">
          <cell r="A2199" t="str">
            <v>Industry</v>
          </cell>
        </row>
        <row r="2200">
          <cell r="A2200" t="str">
            <v>Industry</v>
          </cell>
        </row>
        <row r="2201">
          <cell r="A2201" t="str">
            <v>Industry</v>
          </cell>
        </row>
        <row r="2202">
          <cell r="A2202" t="str">
            <v>Industry</v>
          </cell>
        </row>
        <row r="2203">
          <cell r="A2203" t="str">
            <v>Industry</v>
          </cell>
        </row>
        <row r="2204">
          <cell r="A2204" t="str">
            <v>Industry</v>
          </cell>
        </row>
        <row r="2205">
          <cell r="A2205" t="str">
            <v>Industry</v>
          </cell>
        </row>
        <row r="2206">
          <cell r="A2206" t="str">
            <v>Industry</v>
          </cell>
        </row>
        <row r="2207">
          <cell r="A2207" t="str">
            <v>Industry</v>
          </cell>
        </row>
        <row r="2208">
          <cell r="A2208" t="str">
            <v>Industry</v>
          </cell>
        </row>
        <row r="2209">
          <cell r="A2209" t="str">
            <v>Industry</v>
          </cell>
        </row>
        <row r="2210">
          <cell r="A2210" t="str">
            <v>Industry</v>
          </cell>
        </row>
        <row r="2211">
          <cell r="A2211" t="str">
            <v>Industry</v>
          </cell>
        </row>
        <row r="2212">
          <cell r="A2212" t="str">
            <v>Industry</v>
          </cell>
        </row>
        <row r="2213">
          <cell r="A2213" t="str">
            <v>Industry</v>
          </cell>
        </row>
        <row r="2214">
          <cell r="A2214" t="str">
            <v>Industry</v>
          </cell>
        </row>
        <row r="2215">
          <cell r="A2215" t="str">
            <v>Industry</v>
          </cell>
        </row>
        <row r="2216">
          <cell r="A2216" t="str">
            <v>Industry</v>
          </cell>
        </row>
        <row r="2217">
          <cell r="A2217" t="str">
            <v>Industry</v>
          </cell>
        </row>
        <row r="2218">
          <cell r="A2218" t="str">
            <v>Industry</v>
          </cell>
        </row>
        <row r="2219">
          <cell r="A2219" t="str">
            <v>Industry</v>
          </cell>
        </row>
        <row r="2220">
          <cell r="A2220" t="str">
            <v>Industry</v>
          </cell>
        </row>
        <row r="2221">
          <cell r="A2221" t="str">
            <v>Industry</v>
          </cell>
        </row>
        <row r="2222">
          <cell r="A2222" t="str">
            <v>Industry</v>
          </cell>
        </row>
        <row r="2223">
          <cell r="A2223" t="str">
            <v>Industry</v>
          </cell>
        </row>
        <row r="2224">
          <cell r="A2224" t="str">
            <v>Industry</v>
          </cell>
        </row>
        <row r="2225">
          <cell r="A2225" t="str">
            <v>Industry</v>
          </cell>
        </row>
        <row r="2226">
          <cell r="A2226" t="str">
            <v>Industry</v>
          </cell>
        </row>
        <row r="2227">
          <cell r="A2227" t="str">
            <v>Industry</v>
          </cell>
        </row>
        <row r="2228">
          <cell r="A2228" t="str">
            <v>Industry</v>
          </cell>
        </row>
        <row r="2229">
          <cell r="A2229" t="str">
            <v>Industry</v>
          </cell>
        </row>
        <row r="2230">
          <cell r="A2230" t="str">
            <v>Industry</v>
          </cell>
        </row>
        <row r="2231">
          <cell r="A2231" t="str">
            <v>Industry</v>
          </cell>
        </row>
        <row r="2232">
          <cell r="A2232" t="str">
            <v>Industry</v>
          </cell>
        </row>
        <row r="2233">
          <cell r="A2233" t="str">
            <v>Industry</v>
          </cell>
        </row>
        <row r="2234">
          <cell r="A2234" t="str">
            <v>Industry</v>
          </cell>
        </row>
        <row r="2235">
          <cell r="A2235" t="str">
            <v>Industry</v>
          </cell>
        </row>
        <row r="2236">
          <cell r="A2236" t="str">
            <v>Industry</v>
          </cell>
        </row>
        <row r="2237">
          <cell r="A2237" t="str">
            <v>Industry</v>
          </cell>
        </row>
        <row r="2238">
          <cell r="A2238" t="str">
            <v>Reinsurer</v>
          </cell>
        </row>
        <row r="2239">
          <cell r="A2239" t="str">
            <v>Reinsurer</v>
          </cell>
        </row>
        <row r="2240">
          <cell r="A2240" t="str">
            <v>Reinsurer</v>
          </cell>
        </row>
        <row r="2241">
          <cell r="A2241" t="str">
            <v>Reinsurer</v>
          </cell>
        </row>
        <row r="2242">
          <cell r="A2242" t="str">
            <v>Reinsurer</v>
          </cell>
        </row>
        <row r="2243">
          <cell r="A2243" t="str">
            <v>Reinsurer</v>
          </cell>
        </row>
        <row r="2244">
          <cell r="A2244" t="str">
            <v>Reinsurer</v>
          </cell>
        </row>
        <row r="2245">
          <cell r="A2245" t="str">
            <v>Reinsurer</v>
          </cell>
        </row>
        <row r="2246">
          <cell r="A2246" t="str">
            <v>Reinsurer</v>
          </cell>
        </row>
        <row r="2247">
          <cell r="A2247" t="str">
            <v>Reinsurer</v>
          </cell>
        </row>
        <row r="2248">
          <cell r="A2248" t="str">
            <v>Reinsurer</v>
          </cell>
        </row>
        <row r="2249">
          <cell r="A2249" t="str">
            <v>Reinsurer</v>
          </cell>
        </row>
        <row r="2250">
          <cell r="A2250" t="str">
            <v>Reinsurer</v>
          </cell>
        </row>
        <row r="2251">
          <cell r="A2251" t="str">
            <v>Reinsurer</v>
          </cell>
        </row>
        <row r="2252">
          <cell r="A2252" t="str">
            <v>Reinsurer</v>
          </cell>
        </row>
        <row r="2253">
          <cell r="A2253" t="str">
            <v>Reinsurer</v>
          </cell>
        </row>
        <row r="2254">
          <cell r="A2254" t="str">
            <v>Reinsurer</v>
          </cell>
        </row>
        <row r="2255">
          <cell r="A2255" t="str">
            <v>Reinsurer</v>
          </cell>
        </row>
        <row r="2256">
          <cell r="A2256" t="str">
            <v>Reinsurer</v>
          </cell>
        </row>
        <row r="2257">
          <cell r="A2257" t="str">
            <v>Reinsurer</v>
          </cell>
        </row>
        <row r="2258">
          <cell r="A2258" t="str">
            <v>Reinsurer</v>
          </cell>
        </row>
        <row r="2259">
          <cell r="A2259" t="str">
            <v>Reinsurer</v>
          </cell>
        </row>
        <row r="2260">
          <cell r="A2260" t="str">
            <v>Reinsurer</v>
          </cell>
        </row>
        <row r="2261">
          <cell r="A2261" t="str">
            <v>Reinsurer</v>
          </cell>
        </row>
        <row r="2262">
          <cell r="A2262" t="str">
            <v>Reinsurer</v>
          </cell>
        </row>
        <row r="2263">
          <cell r="A2263" t="str">
            <v>Reinsurer</v>
          </cell>
        </row>
        <row r="2264">
          <cell r="A2264" t="str">
            <v>Reinsurer</v>
          </cell>
        </row>
        <row r="2265">
          <cell r="A2265" t="str">
            <v>Reinsurer</v>
          </cell>
        </row>
        <row r="2266">
          <cell r="A2266" t="str">
            <v>Reinsurer</v>
          </cell>
        </row>
        <row r="2267">
          <cell r="A2267" t="str">
            <v>Reinsurer</v>
          </cell>
        </row>
        <row r="2268">
          <cell r="A2268" t="str">
            <v>Reinsurer</v>
          </cell>
        </row>
        <row r="2269">
          <cell r="A2269" t="str">
            <v>Reinsurer</v>
          </cell>
        </row>
        <row r="2270">
          <cell r="A2270" t="str">
            <v>Reinsurer</v>
          </cell>
        </row>
        <row r="2271">
          <cell r="A2271" t="str">
            <v>Reinsurer</v>
          </cell>
        </row>
        <row r="2272">
          <cell r="A2272" t="str">
            <v>Reinsurer</v>
          </cell>
        </row>
        <row r="2273">
          <cell r="A2273" t="str">
            <v>Reinsurer</v>
          </cell>
        </row>
        <row r="2274">
          <cell r="A2274" t="str">
            <v>Reinsurer</v>
          </cell>
        </row>
        <row r="2275">
          <cell r="A2275" t="str">
            <v>Reinsurer</v>
          </cell>
        </row>
        <row r="2276">
          <cell r="A2276" t="str">
            <v>Reinsurer</v>
          </cell>
        </row>
        <row r="2277">
          <cell r="A2277" t="str">
            <v>Reinsurer</v>
          </cell>
        </row>
        <row r="2278">
          <cell r="A2278" t="str">
            <v>Reinsurer</v>
          </cell>
        </row>
        <row r="2279">
          <cell r="A2279" t="str">
            <v>Reinsurer</v>
          </cell>
        </row>
        <row r="2280">
          <cell r="A2280" t="str">
            <v>Reinsurer</v>
          </cell>
        </row>
        <row r="2281">
          <cell r="A2281" t="str">
            <v>Reinsurer</v>
          </cell>
        </row>
        <row r="2282">
          <cell r="A2282" t="str">
            <v>Reinsurer</v>
          </cell>
        </row>
        <row r="2283">
          <cell r="A2283" t="str">
            <v>Reinsurer</v>
          </cell>
        </row>
        <row r="2284">
          <cell r="A2284" t="str">
            <v>Reinsurer</v>
          </cell>
        </row>
        <row r="2285">
          <cell r="A2285" t="str">
            <v>Reinsurer</v>
          </cell>
        </row>
        <row r="2286">
          <cell r="A2286" t="str">
            <v>Reinsurer</v>
          </cell>
        </row>
        <row r="2287">
          <cell r="A2287" t="str">
            <v>Reinsurer</v>
          </cell>
        </row>
        <row r="2288">
          <cell r="A2288" t="str">
            <v>Reinsurer</v>
          </cell>
        </row>
        <row r="2289">
          <cell r="A2289" t="str">
            <v>Reinsurer</v>
          </cell>
        </row>
        <row r="2290">
          <cell r="A2290" t="str">
            <v>Reinsurer</v>
          </cell>
        </row>
        <row r="2291">
          <cell r="A2291" t="str">
            <v>Reinsurer</v>
          </cell>
        </row>
        <row r="2292">
          <cell r="A2292" t="str">
            <v>Reinsurer</v>
          </cell>
        </row>
        <row r="2293">
          <cell r="A2293" t="str">
            <v>Reinsurer</v>
          </cell>
        </row>
        <row r="2294">
          <cell r="A2294" t="str">
            <v>Reinsurer</v>
          </cell>
        </row>
        <row r="2295">
          <cell r="A2295" t="str">
            <v>Reinsurer</v>
          </cell>
        </row>
        <row r="2296">
          <cell r="A2296" t="str">
            <v>Reinsurer</v>
          </cell>
        </row>
        <row r="2297">
          <cell r="A2297" t="str">
            <v>Reinsurer</v>
          </cell>
        </row>
        <row r="2298">
          <cell r="A2298" t="str">
            <v>Reinsurer</v>
          </cell>
        </row>
        <row r="2299">
          <cell r="A2299" t="str">
            <v>Reinsurer</v>
          </cell>
        </row>
        <row r="2300">
          <cell r="A2300" t="str">
            <v>Reinsurer</v>
          </cell>
        </row>
        <row r="2301">
          <cell r="A2301" t="str">
            <v>Reinsurer</v>
          </cell>
        </row>
        <row r="2302">
          <cell r="A2302" t="str">
            <v>Reinsurer</v>
          </cell>
        </row>
        <row r="2303">
          <cell r="A2303" t="str">
            <v>Reinsurer</v>
          </cell>
        </row>
        <row r="2304">
          <cell r="A2304" t="str">
            <v>Reinsurer</v>
          </cell>
        </row>
        <row r="2305">
          <cell r="A2305" t="str">
            <v>Reinsurer</v>
          </cell>
        </row>
        <row r="2306">
          <cell r="A2306" t="str">
            <v>Reinsurer</v>
          </cell>
        </row>
        <row r="2307">
          <cell r="A2307" t="str">
            <v>Reinsurer</v>
          </cell>
        </row>
        <row r="2308">
          <cell r="A2308" t="str">
            <v>Reinsurer</v>
          </cell>
        </row>
        <row r="2309">
          <cell r="A2309" t="str">
            <v>Reinsurer</v>
          </cell>
        </row>
        <row r="2310">
          <cell r="A2310" t="str">
            <v>Reinsurer</v>
          </cell>
        </row>
        <row r="2311">
          <cell r="A2311" t="str">
            <v>Reinsurer</v>
          </cell>
        </row>
        <row r="2312">
          <cell r="A2312" t="str">
            <v>Reinsurer</v>
          </cell>
        </row>
        <row r="2313">
          <cell r="A2313" t="str">
            <v>Reinsurer</v>
          </cell>
        </row>
        <row r="2314">
          <cell r="A2314" t="str">
            <v>Reinsurer</v>
          </cell>
        </row>
        <row r="2315">
          <cell r="A2315" t="str">
            <v>Reinsurer</v>
          </cell>
        </row>
        <row r="2316">
          <cell r="A2316" t="str">
            <v>Reinsurer</v>
          </cell>
        </row>
        <row r="2317">
          <cell r="A2317" t="str">
            <v>Reinsurer</v>
          </cell>
        </row>
        <row r="2318">
          <cell r="A2318" t="str">
            <v>Reinsurer</v>
          </cell>
        </row>
        <row r="2319">
          <cell r="A2319" t="str">
            <v>Reinsurer</v>
          </cell>
        </row>
        <row r="2320">
          <cell r="A2320" t="str">
            <v>Reinsurer</v>
          </cell>
        </row>
        <row r="2321">
          <cell r="A2321" t="str">
            <v>Reinsurer</v>
          </cell>
        </row>
        <row r="2322">
          <cell r="A2322" t="str">
            <v>Reinsurer</v>
          </cell>
        </row>
        <row r="2323">
          <cell r="A2323" t="str">
            <v>Reinsurer</v>
          </cell>
        </row>
        <row r="2324">
          <cell r="A2324" t="str">
            <v>Reinsurer</v>
          </cell>
        </row>
        <row r="2325">
          <cell r="A2325" t="str">
            <v>Reinsurer</v>
          </cell>
        </row>
        <row r="2326">
          <cell r="A2326" t="str">
            <v>Reinsurer</v>
          </cell>
        </row>
        <row r="2327">
          <cell r="A2327" t="str">
            <v>Direct</v>
          </cell>
        </row>
        <row r="2328">
          <cell r="A2328" t="str">
            <v>Direct</v>
          </cell>
        </row>
        <row r="2329">
          <cell r="A2329" t="str">
            <v>Direct</v>
          </cell>
        </row>
        <row r="2330">
          <cell r="A2330" t="str">
            <v>Direct</v>
          </cell>
        </row>
        <row r="2331">
          <cell r="A2331" t="str">
            <v>Direct</v>
          </cell>
        </row>
        <row r="2332">
          <cell r="A2332" t="str">
            <v>Direct</v>
          </cell>
        </row>
        <row r="2333">
          <cell r="A2333" t="str">
            <v>Direct</v>
          </cell>
        </row>
        <row r="2334">
          <cell r="A2334" t="str">
            <v>Direct</v>
          </cell>
        </row>
        <row r="2335">
          <cell r="A2335" t="str">
            <v>Direct</v>
          </cell>
        </row>
        <row r="2336">
          <cell r="A2336" t="str">
            <v>Direct</v>
          </cell>
        </row>
        <row r="2337">
          <cell r="A2337" t="str">
            <v>Direct</v>
          </cell>
        </row>
        <row r="2338">
          <cell r="A2338" t="str">
            <v>Direct</v>
          </cell>
        </row>
        <row r="2339">
          <cell r="A2339" t="str">
            <v>Direct</v>
          </cell>
        </row>
        <row r="2340">
          <cell r="A2340" t="str">
            <v>Direct</v>
          </cell>
        </row>
        <row r="2341">
          <cell r="A2341" t="str">
            <v>Direct</v>
          </cell>
        </row>
        <row r="2342">
          <cell r="A2342" t="str">
            <v>Direct</v>
          </cell>
        </row>
        <row r="2343">
          <cell r="A2343" t="str">
            <v>Direct</v>
          </cell>
        </row>
        <row r="2344">
          <cell r="A2344" t="str">
            <v>Direct</v>
          </cell>
        </row>
        <row r="2345">
          <cell r="A2345" t="str">
            <v>Direct</v>
          </cell>
        </row>
        <row r="2346">
          <cell r="A2346" t="str">
            <v>Direct</v>
          </cell>
        </row>
        <row r="2347">
          <cell r="A2347" t="str">
            <v>Direct</v>
          </cell>
        </row>
        <row r="2348">
          <cell r="A2348" t="str">
            <v>Direct</v>
          </cell>
        </row>
        <row r="2349">
          <cell r="A2349" t="str">
            <v>Direct</v>
          </cell>
        </row>
        <row r="2350">
          <cell r="A2350" t="str">
            <v>Direct</v>
          </cell>
        </row>
        <row r="2351">
          <cell r="A2351" t="str">
            <v>Direct</v>
          </cell>
        </row>
        <row r="2352">
          <cell r="A2352" t="str">
            <v>Direct</v>
          </cell>
        </row>
        <row r="2353">
          <cell r="A2353" t="str">
            <v>Direct</v>
          </cell>
        </row>
        <row r="2354">
          <cell r="A2354" t="str">
            <v>Direct</v>
          </cell>
        </row>
        <row r="2355">
          <cell r="A2355" t="str">
            <v>Direct</v>
          </cell>
        </row>
        <row r="2356">
          <cell r="A2356" t="str">
            <v>Direct</v>
          </cell>
        </row>
        <row r="2357">
          <cell r="A2357" t="str">
            <v>Direct</v>
          </cell>
        </row>
        <row r="2358">
          <cell r="A2358" t="str">
            <v>Direct</v>
          </cell>
        </row>
        <row r="2359">
          <cell r="A2359" t="str">
            <v>Direct</v>
          </cell>
        </row>
        <row r="2360">
          <cell r="A2360" t="str">
            <v>Direct</v>
          </cell>
        </row>
        <row r="2361">
          <cell r="A2361" t="str">
            <v>Direct</v>
          </cell>
        </row>
        <row r="2362">
          <cell r="A2362" t="str">
            <v>Direct</v>
          </cell>
        </row>
        <row r="2363">
          <cell r="A2363" t="str">
            <v>Direct</v>
          </cell>
        </row>
        <row r="2364">
          <cell r="A2364" t="str">
            <v>Direct</v>
          </cell>
        </row>
        <row r="2365">
          <cell r="A2365" t="str">
            <v>Direct</v>
          </cell>
        </row>
        <row r="2366">
          <cell r="A2366" t="str">
            <v>Direct</v>
          </cell>
        </row>
        <row r="2367">
          <cell r="A2367" t="str">
            <v>Direct</v>
          </cell>
        </row>
        <row r="2368">
          <cell r="A2368" t="str">
            <v>Direct</v>
          </cell>
        </row>
        <row r="2369">
          <cell r="A2369" t="str">
            <v>Direct</v>
          </cell>
        </row>
        <row r="2370">
          <cell r="A2370" t="str">
            <v>Direct</v>
          </cell>
        </row>
        <row r="2371">
          <cell r="A2371" t="str">
            <v>Direct</v>
          </cell>
        </row>
        <row r="2372">
          <cell r="A2372" t="str">
            <v>Direct</v>
          </cell>
        </row>
        <row r="2373">
          <cell r="A2373" t="str">
            <v>Direct</v>
          </cell>
        </row>
        <row r="2374">
          <cell r="A2374" t="str">
            <v>Direct</v>
          </cell>
        </row>
        <row r="2375">
          <cell r="A2375" t="str">
            <v>Direct</v>
          </cell>
        </row>
        <row r="2376">
          <cell r="A2376" t="str">
            <v>Direct</v>
          </cell>
        </row>
        <row r="2377">
          <cell r="A2377" t="str">
            <v>Direct</v>
          </cell>
        </row>
        <row r="2378">
          <cell r="A2378" t="str">
            <v>Direct</v>
          </cell>
        </row>
        <row r="2379">
          <cell r="A2379" t="str">
            <v>Direct</v>
          </cell>
        </row>
        <row r="2380">
          <cell r="A2380" t="str">
            <v>Direct</v>
          </cell>
        </row>
        <row r="2381">
          <cell r="A2381" t="str">
            <v>Direct</v>
          </cell>
        </row>
        <row r="2382">
          <cell r="A2382" t="str">
            <v>Direct</v>
          </cell>
        </row>
        <row r="2383">
          <cell r="A2383" t="str">
            <v>Direct</v>
          </cell>
        </row>
        <row r="2384">
          <cell r="A2384" t="str">
            <v>Direct</v>
          </cell>
        </row>
        <row r="2385">
          <cell r="A2385" t="str">
            <v>Direct</v>
          </cell>
        </row>
        <row r="2386">
          <cell r="A2386" t="str">
            <v>Direct</v>
          </cell>
        </row>
        <row r="2387">
          <cell r="A2387" t="str">
            <v>Direct</v>
          </cell>
        </row>
        <row r="2388">
          <cell r="A2388" t="str">
            <v>Direct</v>
          </cell>
        </row>
        <row r="2389">
          <cell r="A2389" t="str">
            <v>Direct</v>
          </cell>
        </row>
        <row r="2390">
          <cell r="A2390" t="str">
            <v>Direct</v>
          </cell>
        </row>
        <row r="2391">
          <cell r="A2391" t="str">
            <v>Direct</v>
          </cell>
        </row>
        <row r="2392">
          <cell r="A2392" t="str">
            <v>Direct</v>
          </cell>
        </row>
        <row r="2393">
          <cell r="A2393" t="str">
            <v>Direct</v>
          </cell>
        </row>
        <row r="2394">
          <cell r="A2394" t="str">
            <v>Direct</v>
          </cell>
        </row>
        <row r="2395">
          <cell r="A2395" t="str">
            <v>Direct</v>
          </cell>
        </row>
        <row r="2396">
          <cell r="A2396" t="str">
            <v>Direct</v>
          </cell>
        </row>
        <row r="2397">
          <cell r="A2397" t="str">
            <v>Direct</v>
          </cell>
        </row>
        <row r="2398">
          <cell r="A2398" t="str">
            <v>Direct</v>
          </cell>
        </row>
        <row r="2399">
          <cell r="A2399" t="str">
            <v>Direct</v>
          </cell>
        </row>
        <row r="2400">
          <cell r="A2400" t="str">
            <v>Direct</v>
          </cell>
        </row>
        <row r="2401">
          <cell r="A2401" t="str">
            <v>Direct</v>
          </cell>
        </row>
        <row r="2402">
          <cell r="A2402" t="str">
            <v>Direct</v>
          </cell>
        </row>
        <row r="2403">
          <cell r="A2403" t="str">
            <v>Direct</v>
          </cell>
        </row>
        <row r="2404">
          <cell r="A2404" t="str">
            <v>Direct</v>
          </cell>
        </row>
        <row r="2405">
          <cell r="A2405" t="str">
            <v>Direct</v>
          </cell>
        </row>
        <row r="2406">
          <cell r="A2406" t="str">
            <v>Direct</v>
          </cell>
        </row>
        <row r="2407">
          <cell r="A2407" t="str">
            <v>Direct</v>
          </cell>
        </row>
        <row r="2408">
          <cell r="A2408" t="str">
            <v>Direct</v>
          </cell>
        </row>
        <row r="2409">
          <cell r="A2409" t="str">
            <v>Direct</v>
          </cell>
        </row>
        <row r="2410">
          <cell r="A2410" t="str">
            <v>Direct</v>
          </cell>
        </row>
        <row r="2411">
          <cell r="A2411" t="str">
            <v>Direct</v>
          </cell>
        </row>
        <row r="2412">
          <cell r="A2412" t="str">
            <v>Direct</v>
          </cell>
        </row>
        <row r="2413">
          <cell r="A2413" t="str">
            <v>Direct</v>
          </cell>
        </row>
        <row r="2414">
          <cell r="A2414" t="str">
            <v>Direct</v>
          </cell>
        </row>
        <row r="2415">
          <cell r="A2415" t="str">
            <v>Direct</v>
          </cell>
        </row>
        <row r="2416">
          <cell r="A2416" t="str">
            <v>Direct</v>
          </cell>
        </row>
        <row r="2417">
          <cell r="A2417" t="str">
            <v>Direct</v>
          </cell>
        </row>
        <row r="2418">
          <cell r="A2418" t="str">
            <v>Direct</v>
          </cell>
        </row>
        <row r="2419">
          <cell r="A2419" t="str">
            <v>Direct</v>
          </cell>
        </row>
        <row r="2420">
          <cell r="A2420" t="str">
            <v>Direct</v>
          </cell>
        </row>
        <row r="2421">
          <cell r="A2421" t="str">
            <v>Direct</v>
          </cell>
        </row>
        <row r="2422">
          <cell r="A2422" t="str">
            <v>Direct</v>
          </cell>
        </row>
        <row r="2423">
          <cell r="A2423" t="str">
            <v>Direct</v>
          </cell>
        </row>
        <row r="2424">
          <cell r="A2424" t="str">
            <v>Direct</v>
          </cell>
        </row>
        <row r="2425">
          <cell r="A2425" t="str">
            <v>Direct</v>
          </cell>
        </row>
        <row r="2426">
          <cell r="A2426" t="str">
            <v>Direct</v>
          </cell>
        </row>
        <row r="2427">
          <cell r="A2427" t="str">
            <v>Direct</v>
          </cell>
        </row>
        <row r="2428">
          <cell r="A2428" t="str">
            <v>Direct</v>
          </cell>
        </row>
        <row r="2429">
          <cell r="A2429" t="str">
            <v>Direct</v>
          </cell>
        </row>
        <row r="2430">
          <cell r="A2430" t="str">
            <v>Direct</v>
          </cell>
        </row>
        <row r="2431">
          <cell r="A2431" t="str">
            <v>Direct</v>
          </cell>
        </row>
        <row r="2432">
          <cell r="A2432" t="str">
            <v>Direct</v>
          </cell>
        </row>
        <row r="2433">
          <cell r="A2433" t="str">
            <v>Direct</v>
          </cell>
        </row>
        <row r="2434">
          <cell r="A2434" t="str">
            <v>Direct</v>
          </cell>
        </row>
        <row r="2435">
          <cell r="A2435" t="str">
            <v>Direct</v>
          </cell>
        </row>
        <row r="2436">
          <cell r="A2436" t="str">
            <v>Direct</v>
          </cell>
        </row>
        <row r="2437">
          <cell r="A2437" t="str">
            <v>Direct</v>
          </cell>
        </row>
        <row r="2438">
          <cell r="A2438" t="str">
            <v>Direct</v>
          </cell>
        </row>
        <row r="2439">
          <cell r="A2439" t="str">
            <v>Direct</v>
          </cell>
        </row>
        <row r="2440">
          <cell r="A2440" t="str">
            <v>Direct</v>
          </cell>
        </row>
        <row r="2441">
          <cell r="A2441" t="str">
            <v>Direct</v>
          </cell>
        </row>
        <row r="2442">
          <cell r="A2442" t="str">
            <v>Direct</v>
          </cell>
        </row>
        <row r="2443">
          <cell r="A2443" t="str">
            <v>Direct</v>
          </cell>
        </row>
        <row r="2444">
          <cell r="A2444" t="str">
            <v>Direct</v>
          </cell>
        </row>
        <row r="2445">
          <cell r="A2445" t="str">
            <v>Direct</v>
          </cell>
        </row>
        <row r="2446">
          <cell r="A2446" t="str">
            <v>Direct</v>
          </cell>
        </row>
        <row r="2447">
          <cell r="A2447" t="str">
            <v>Direct</v>
          </cell>
        </row>
        <row r="2448">
          <cell r="A2448" t="str">
            <v>Direct</v>
          </cell>
        </row>
        <row r="2449">
          <cell r="A2449" t="str">
            <v>Direct</v>
          </cell>
        </row>
        <row r="2450">
          <cell r="A2450" t="str">
            <v>Direct</v>
          </cell>
        </row>
        <row r="2451">
          <cell r="A2451" t="str">
            <v>Direct</v>
          </cell>
        </row>
        <row r="2452">
          <cell r="A2452" t="str">
            <v>Direct</v>
          </cell>
        </row>
        <row r="2453">
          <cell r="A2453" t="str">
            <v>Direct</v>
          </cell>
        </row>
        <row r="2454">
          <cell r="A2454" t="str">
            <v>Direct</v>
          </cell>
        </row>
        <row r="2455">
          <cell r="A2455" t="str">
            <v>Direct</v>
          </cell>
        </row>
        <row r="2456">
          <cell r="A2456" t="str">
            <v>Direct</v>
          </cell>
        </row>
        <row r="2457">
          <cell r="A2457" t="str">
            <v>Direct</v>
          </cell>
        </row>
        <row r="2458">
          <cell r="A2458" t="str">
            <v>Direct</v>
          </cell>
        </row>
        <row r="2459">
          <cell r="A2459" t="str">
            <v>Direct</v>
          </cell>
        </row>
        <row r="2460">
          <cell r="A2460" t="str">
            <v>Direct</v>
          </cell>
        </row>
        <row r="2461">
          <cell r="A2461" t="str">
            <v>Direct</v>
          </cell>
        </row>
        <row r="2462">
          <cell r="A2462" t="str">
            <v>Direct</v>
          </cell>
        </row>
        <row r="2463">
          <cell r="A2463" t="str">
            <v>Direct</v>
          </cell>
        </row>
        <row r="2464">
          <cell r="A2464" t="str">
            <v>Direct</v>
          </cell>
        </row>
        <row r="2465">
          <cell r="A2465" t="str">
            <v>Direct</v>
          </cell>
        </row>
        <row r="2466">
          <cell r="A2466" t="str">
            <v>Industry</v>
          </cell>
        </row>
        <row r="2467">
          <cell r="A2467" t="str">
            <v>Industry</v>
          </cell>
        </row>
        <row r="2468">
          <cell r="A2468" t="str">
            <v>Industry</v>
          </cell>
        </row>
        <row r="2469">
          <cell r="A2469" t="str">
            <v>Industry</v>
          </cell>
        </row>
        <row r="2470">
          <cell r="A2470" t="str">
            <v>Industry</v>
          </cell>
        </row>
        <row r="2471">
          <cell r="A2471" t="str">
            <v>Industry</v>
          </cell>
        </row>
        <row r="2472">
          <cell r="A2472" t="str">
            <v>Industry</v>
          </cell>
        </row>
        <row r="2473">
          <cell r="A2473" t="str">
            <v>Industry</v>
          </cell>
        </row>
        <row r="2474">
          <cell r="A2474" t="str">
            <v>Industry</v>
          </cell>
        </row>
        <row r="2475">
          <cell r="A2475" t="str">
            <v>Industry</v>
          </cell>
        </row>
        <row r="2476">
          <cell r="A2476" t="str">
            <v>Industry</v>
          </cell>
        </row>
        <row r="2477">
          <cell r="A2477" t="str">
            <v>Industry</v>
          </cell>
        </row>
        <row r="2478">
          <cell r="A2478" t="str">
            <v>Industry</v>
          </cell>
        </row>
        <row r="2479">
          <cell r="A2479" t="str">
            <v>Industry</v>
          </cell>
        </row>
        <row r="2480">
          <cell r="A2480" t="str">
            <v>Industry</v>
          </cell>
        </row>
        <row r="2481">
          <cell r="A2481" t="str">
            <v>Industry</v>
          </cell>
        </row>
        <row r="2482">
          <cell r="A2482" t="str">
            <v>Industry</v>
          </cell>
        </row>
        <row r="2483">
          <cell r="A2483" t="str">
            <v>Industry</v>
          </cell>
        </row>
        <row r="2484">
          <cell r="A2484" t="str">
            <v>Industry</v>
          </cell>
        </row>
        <row r="2485">
          <cell r="A2485" t="str">
            <v>Industry</v>
          </cell>
        </row>
        <row r="2486">
          <cell r="A2486" t="str">
            <v>Industry</v>
          </cell>
        </row>
        <row r="2487">
          <cell r="A2487" t="str">
            <v>Industry</v>
          </cell>
        </row>
        <row r="2488">
          <cell r="A2488" t="str">
            <v>Industry</v>
          </cell>
        </row>
        <row r="2489">
          <cell r="A2489" t="str">
            <v>Industry</v>
          </cell>
        </row>
        <row r="2490">
          <cell r="A2490" t="str">
            <v>Industry</v>
          </cell>
        </row>
        <row r="2491">
          <cell r="A2491" t="str">
            <v>Industry</v>
          </cell>
        </row>
        <row r="2492">
          <cell r="A2492" t="str">
            <v>Industry</v>
          </cell>
        </row>
        <row r="2493">
          <cell r="A2493" t="str">
            <v>Industry</v>
          </cell>
        </row>
        <row r="2494">
          <cell r="A2494" t="str">
            <v>Industry</v>
          </cell>
        </row>
        <row r="2495">
          <cell r="A2495" t="str">
            <v>Industry</v>
          </cell>
        </row>
        <row r="2496">
          <cell r="A2496" t="str">
            <v>Industry</v>
          </cell>
        </row>
        <row r="2497">
          <cell r="A2497" t="str">
            <v>Industry</v>
          </cell>
        </row>
        <row r="2498">
          <cell r="A2498" t="str">
            <v>Industry</v>
          </cell>
        </row>
        <row r="2499">
          <cell r="A2499" t="str">
            <v>Industry</v>
          </cell>
        </row>
        <row r="2500">
          <cell r="A2500" t="str">
            <v>Industry</v>
          </cell>
        </row>
        <row r="2501">
          <cell r="A2501" t="str">
            <v>Industry</v>
          </cell>
        </row>
        <row r="2502">
          <cell r="A2502" t="str">
            <v>Industry</v>
          </cell>
        </row>
        <row r="2503">
          <cell r="A2503" t="str">
            <v>Industry</v>
          </cell>
        </row>
        <row r="2504">
          <cell r="A2504" t="str">
            <v>Industry</v>
          </cell>
        </row>
        <row r="2505">
          <cell r="A2505" t="str">
            <v>Industry</v>
          </cell>
        </row>
        <row r="2506">
          <cell r="A2506" t="str">
            <v>Industry</v>
          </cell>
        </row>
        <row r="2507">
          <cell r="A2507" t="str">
            <v>Industry</v>
          </cell>
        </row>
        <row r="2508">
          <cell r="A2508" t="str">
            <v>Industry</v>
          </cell>
        </row>
        <row r="2509">
          <cell r="A2509" t="str">
            <v>Industry</v>
          </cell>
        </row>
        <row r="2510">
          <cell r="A2510" t="str">
            <v>Industry</v>
          </cell>
        </row>
        <row r="2511">
          <cell r="A2511" t="str">
            <v>Industry</v>
          </cell>
        </row>
        <row r="2512">
          <cell r="A2512" t="str">
            <v>Industry</v>
          </cell>
        </row>
        <row r="2513">
          <cell r="A2513" t="str">
            <v>Industry</v>
          </cell>
        </row>
        <row r="2514">
          <cell r="A2514" t="str">
            <v>Industry</v>
          </cell>
        </row>
        <row r="2515">
          <cell r="A2515" t="str">
            <v>Industry</v>
          </cell>
        </row>
        <row r="2516">
          <cell r="A2516" t="str">
            <v>Industry</v>
          </cell>
        </row>
        <row r="2517">
          <cell r="A2517" t="str">
            <v>Industry</v>
          </cell>
        </row>
        <row r="2518">
          <cell r="A2518" t="str">
            <v>Industry</v>
          </cell>
        </row>
        <row r="2519">
          <cell r="A2519" t="str">
            <v>Industry</v>
          </cell>
        </row>
        <row r="2520">
          <cell r="A2520" t="str">
            <v>Industry</v>
          </cell>
        </row>
        <row r="2521">
          <cell r="A2521" t="str">
            <v>Industry</v>
          </cell>
        </row>
        <row r="2522">
          <cell r="A2522" t="str">
            <v>Industry</v>
          </cell>
        </row>
        <row r="2523">
          <cell r="A2523" t="str">
            <v>Industry</v>
          </cell>
        </row>
        <row r="2524">
          <cell r="A2524" t="str">
            <v>Industry</v>
          </cell>
        </row>
        <row r="2525">
          <cell r="A2525" t="str">
            <v>Industry</v>
          </cell>
        </row>
        <row r="2526">
          <cell r="A2526" t="str">
            <v>Industry</v>
          </cell>
        </row>
        <row r="2527">
          <cell r="A2527" t="str">
            <v>Industry</v>
          </cell>
        </row>
        <row r="2528">
          <cell r="A2528" t="str">
            <v>Industry</v>
          </cell>
        </row>
        <row r="2529">
          <cell r="A2529" t="str">
            <v>Industry</v>
          </cell>
        </row>
        <row r="2530">
          <cell r="A2530" t="str">
            <v>Industry</v>
          </cell>
        </row>
        <row r="2531">
          <cell r="A2531" t="str">
            <v>Industry</v>
          </cell>
        </row>
        <row r="2532">
          <cell r="A2532" t="str">
            <v>Industry</v>
          </cell>
        </row>
        <row r="2533">
          <cell r="A2533" t="str">
            <v>Industry</v>
          </cell>
        </row>
        <row r="2534">
          <cell r="A2534" t="str">
            <v>Industry</v>
          </cell>
        </row>
        <row r="2535">
          <cell r="A2535" t="str">
            <v>Industry</v>
          </cell>
        </row>
        <row r="2536">
          <cell r="A2536" t="str">
            <v>Industry</v>
          </cell>
        </row>
        <row r="2537">
          <cell r="A2537" t="str">
            <v>Industry</v>
          </cell>
        </row>
        <row r="2538">
          <cell r="A2538" t="str">
            <v>Industry</v>
          </cell>
        </row>
        <row r="2539">
          <cell r="A2539" t="str">
            <v>Industry</v>
          </cell>
        </row>
        <row r="2540">
          <cell r="A2540" t="str">
            <v>Industry</v>
          </cell>
        </row>
        <row r="2541">
          <cell r="A2541" t="str">
            <v>Industry</v>
          </cell>
        </row>
        <row r="2542">
          <cell r="A2542" t="str">
            <v>Industry</v>
          </cell>
        </row>
        <row r="2543">
          <cell r="A2543" t="str">
            <v>Industry</v>
          </cell>
        </row>
        <row r="2544">
          <cell r="A2544" t="str">
            <v>Industry</v>
          </cell>
        </row>
        <row r="2545">
          <cell r="A2545" t="str">
            <v>Industry</v>
          </cell>
        </row>
        <row r="2546">
          <cell r="A2546" t="str">
            <v>Industry</v>
          </cell>
        </row>
        <row r="2547">
          <cell r="A2547" t="str">
            <v>Industry</v>
          </cell>
        </row>
        <row r="2548">
          <cell r="A2548" t="str">
            <v>Industry</v>
          </cell>
        </row>
        <row r="2549">
          <cell r="A2549" t="str">
            <v>Industry</v>
          </cell>
        </row>
        <row r="2550">
          <cell r="A2550" t="str">
            <v>Industry</v>
          </cell>
        </row>
        <row r="2551">
          <cell r="A2551" t="str">
            <v>Industry</v>
          </cell>
        </row>
        <row r="2552">
          <cell r="A2552" t="str">
            <v>Industry</v>
          </cell>
        </row>
        <row r="2553">
          <cell r="A2553" t="str">
            <v>Industry</v>
          </cell>
        </row>
        <row r="2554">
          <cell r="A2554" t="str">
            <v>Industry</v>
          </cell>
        </row>
        <row r="2555">
          <cell r="A2555" t="str">
            <v>Industry</v>
          </cell>
        </row>
        <row r="2556">
          <cell r="A2556" t="str">
            <v>Industry</v>
          </cell>
        </row>
        <row r="2557">
          <cell r="A2557" t="str">
            <v>Industry</v>
          </cell>
        </row>
        <row r="2558">
          <cell r="A2558" t="str">
            <v>Industry</v>
          </cell>
        </row>
        <row r="2559">
          <cell r="A2559" t="str">
            <v>Industry</v>
          </cell>
        </row>
        <row r="2560">
          <cell r="A2560" t="str">
            <v>Industry</v>
          </cell>
        </row>
        <row r="2561">
          <cell r="A2561" t="str">
            <v>Industry</v>
          </cell>
        </row>
        <row r="2562">
          <cell r="A2562" t="str">
            <v>Industry</v>
          </cell>
        </row>
        <row r="2563">
          <cell r="A2563" t="str">
            <v>Industry</v>
          </cell>
        </row>
        <row r="2564">
          <cell r="A2564" t="str">
            <v>Industry</v>
          </cell>
        </row>
        <row r="2565">
          <cell r="A2565" t="str">
            <v>Industry</v>
          </cell>
        </row>
        <row r="2566">
          <cell r="A2566" t="str">
            <v>Industry</v>
          </cell>
        </row>
        <row r="2567">
          <cell r="A2567" t="str">
            <v>Industry</v>
          </cell>
        </row>
        <row r="2568">
          <cell r="A2568" t="str">
            <v>Industry</v>
          </cell>
        </row>
        <row r="2569">
          <cell r="A2569" t="str">
            <v>Industry</v>
          </cell>
        </row>
        <row r="2570">
          <cell r="A2570" t="str">
            <v>Industry</v>
          </cell>
        </row>
        <row r="2571">
          <cell r="A2571" t="str">
            <v>Industry</v>
          </cell>
        </row>
        <row r="2572">
          <cell r="A2572" t="str">
            <v>Industry</v>
          </cell>
        </row>
        <row r="2573">
          <cell r="A2573" t="str">
            <v>Industry</v>
          </cell>
        </row>
        <row r="2574">
          <cell r="A2574" t="str">
            <v>Industry</v>
          </cell>
        </row>
        <row r="2575">
          <cell r="A2575" t="str">
            <v>Industry</v>
          </cell>
        </row>
        <row r="2576">
          <cell r="A2576" t="str">
            <v>Industry</v>
          </cell>
        </row>
        <row r="2577">
          <cell r="A2577" t="str">
            <v>Industry</v>
          </cell>
        </row>
        <row r="2578">
          <cell r="A2578" t="str">
            <v>Industry</v>
          </cell>
        </row>
        <row r="2579">
          <cell r="A2579" t="str">
            <v>Industry</v>
          </cell>
        </row>
        <row r="2580">
          <cell r="A2580" t="str">
            <v>Industry</v>
          </cell>
        </row>
        <row r="2581">
          <cell r="A2581" t="str">
            <v>Industry</v>
          </cell>
        </row>
        <row r="2582">
          <cell r="A2582" t="str">
            <v>Industry</v>
          </cell>
        </row>
        <row r="2583">
          <cell r="A2583" t="str">
            <v>Industry</v>
          </cell>
        </row>
        <row r="2584">
          <cell r="A2584" t="str">
            <v>Industry</v>
          </cell>
        </row>
        <row r="2585">
          <cell r="A2585" t="str">
            <v>Industry</v>
          </cell>
        </row>
        <row r="2586">
          <cell r="A2586" t="str">
            <v>Industry</v>
          </cell>
        </row>
        <row r="2587">
          <cell r="A2587" t="str">
            <v>Industry</v>
          </cell>
        </row>
        <row r="2588">
          <cell r="A2588" t="str">
            <v>Industry</v>
          </cell>
        </row>
        <row r="2589">
          <cell r="A2589" t="str">
            <v>Industry</v>
          </cell>
        </row>
        <row r="2590">
          <cell r="A2590" t="str">
            <v>Industry</v>
          </cell>
        </row>
        <row r="2591">
          <cell r="A2591" t="str">
            <v>Industry</v>
          </cell>
        </row>
        <row r="2592">
          <cell r="A2592" t="str">
            <v>Industry</v>
          </cell>
        </row>
        <row r="2593">
          <cell r="A2593" t="str">
            <v>Industry</v>
          </cell>
        </row>
        <row r="2594">
          <cell r="A2594" t="str">
            <v>Industry</v>
          </cell>
        </row>
        <row r="2595">
          <cell r="A2595" t="str">
            <v>Industry</v>
          </cell>
        </row>
        <row r="2596">
          <cell r="A2596" t="str">
            <v>Industry</v>
          </cell>
        </row>
        <row r="2597">
          <cell r="A2597" t="str">
            <v>Industry</v>
          </cell>
        </row>
        <row r="2598">
          <cell r="A2598" t="str">
            <v>Industry</v>
          </cell>
        </row>
        <row r="2599">
          <cell r="A2599" t="str">
            <v>Industry</v>
          </cell>
        </row>
        <row r="2600">
          <cell r="A2600" t="str">
            <v>Industry</v>
          </cell>
        </row>
        <row r="2601">
          <cell r="A2601" t="str">
            <v>Industry</v>
          </cell>
        </row>
        <row r="2602">
          <cell r="A2602" t="str">
            <v>Industry</v>
          </cell>
        </row>
        <row r="2603">
          <cell r="A2603" t="str">
            <v>Industry</v>
          </cell>
        </row>
        <row r="2604">
          <cell r="A2604" t="str">
            <v>Industry</v>
          </cell>
        </row>
        <row r="2605">
          <cell r="A2605" t="str">
            <v>Industry</v>
          </cell>
        </row>
        <row r="2606">
          <cell r="A2606" t="str">
            <v>Industry</v>
          </cell>
        </row>
        <row r="2607">
          <cell r="A2607" t="str">
            <v>Reinsurer</v>
          </cell>
        </row>
        <row r="2608">
          <cell r="A2608" t="str">
            <v>Reinsurer</v>
          </cell>
        </row>
        <row r="2609">
          <cell r="A2609" t="str">
            <v>Reinsurer</v>
          </cell>
        </row>
        <row r="2610">
          <cell r="A2610" t="str">
            <v>Reinsurer</v>
          </cell>
        </row>
        <row r="2611">
          <cell r="A2611" t="str">
            <v>Reinsurer</v>
          </cell>
        </row>
        <row r="2612">
          <cell r="A2612" t="str">
            <v>Reinsurer</v>
          </cell>
        </row>
        <row r="2613">
          <cell r="A2613" t="str">
            <v>Reinsurer</v>
          </cell>
        </row>
        <row r="2614">
          <cell r="A2614" t="str">
            <v>Reinsurer</v>
          </cell>
        </row>
        <row r="2615">
          <cell r="A2615" t="str">
            <v>Reinsurer</v>
          </cell>
        </row>
        <row r="2616">
          <cell r="A2616" t="str">
            <v>Reinsurer</v>
          </cell>
        </row>
        <row r="2617">
          <cell r="A2617" t="str">
            <v>Reinsurer</v>
          </cell>
        </row>
        <row r="2618">
          <cell r="A2618" t="str">
            <v>Reinsurer</v>
          </cell>
        </row>
        <row r="2619">
          <cell r="A2619" t="str">
            <v>Reinsurer</v>
          </cell>
        </row>
        <row r="2620">
          <cell r="A2620" t="str">
            <v>Reinsurer</v>
          </cell>
        </row>
        <row r="2621">
          <cell r="A2621" t="str">
            <v>Reinsurer</v>
          </cell>
        </row>
        <row r="2622">
          <cell r="A2622" t="str">
            <v>Reinsurer</v>
          </cell>
        </row>
        <row r="2623">
          <cell r="A2623" t="str">
            <v>Reinsurer</v>
          </cell>
        </row>
        <row r="2624">
          <cell r="A2624" t="str">
            <v>Reinsurer</v>
          </cell>
        </row>
        <row r="2625">
          <cell r="A2625" t="str">
            <v>Reinsurer</v>
          </cell>
        </row>
        <row r="2626">
          <cell r="A2626" t="str">
            <v>Reinsurer</v>
          </cell>
        </row>
        <row r="2627">
          <cell r="A2627" t="str">
            <v>Reinsurer</v>
          </cell>
        </row>
        <row r="2628">
          <cell r="A2628" t="str">
            <v>Reinsurer</v>
          </cell>
        </row>
        <row r="2629">
          <cell r="A2629" t="str">
            <v>Reinsurer</v>
          </cell>
        </row>
        <row r="2630">
          <cell r="A2630" t="str">
            <v>Reinsurer</v>
          </cell>
        </row>
        <row r="2631">
          <cell r="A2631" t="str">
            <v>Reinsurer</v>
          </cell>
        </row>
        <row r="2632">
          <cell r="A2632" t="str">
            <v>Reinsurer</v>
          </cell>
        </row>
        <row r="2633">
          <cell r="A2633" t="str">
            <v>Direct</v>
          </cell>
        </row>
        <row r="2634">
          <cell r="A2634" t="str">
            <v>Direct</v>
          </cell>
        </row>
        <row r="2635">
          <cell r="A2635" t="str">
            <v>Direct</v>
          </cell>
        </row>
        <row r="2636">
          <cell r="A2636" t="str">
            <v>Direct</v>
          </cell>
        </row>
        <row r="2637">
          <cell r="A2637" t="str">
            <v>Direct</v>
          </cell>
        </row>
        <row r="2638">
          <cell r="A2638" t="str">
            <v>Direct</v>
          </cell>
        </row>
        <row r="2639">
          <cell r="A2639" t="str">
            <v>Direct</v>
          </cell>
        </row>
        <row r="2640">
          <cell r="A2640" t="str">
            <v>Direct</v>
          </cell>
        </row>
        <row r="2641">
          <cell r="A2641" t="str">
            <v>Direct</v>
          </cell>
        </row>
        <row r="2642">
          <cell r="A2642" t="str">
            <v>Direct</v>
          </cell>
        </row>
        <row r="2643">
          <cell r="A2643" t="str">
            <v>Direct</v>
          </cell>
        </row>
        <row r="2644">
          <cell r="A2644" t="str">
            <v>Direct</v>
          </cell>
        </row>
        <row r="2645">
          <cell r="A2645" t="str">
            <v>Direct</v>
          </cell>
        </row>
        <row r="2646">
          <cell r="A2646" t="str">
            <v>Direct</v>
          </cell>
        </row>
        <row r="2647">
          <cell r="A2647" t="str">
            <v>Direct</v>
          </cell>
        </row>
        <row r="2648">
          <cell r="A2648" t="str">
            <v>Direct</v>
          </cell>
        </row>
        <row r="2649">
          <cell r="A2649" t="str">
            <v>Direct</v>
          </cell>
        </row>
        <row r="2650">
          <cell r="A2650" t="str">
            <v>Direct</v>
          </cell>
        </row>
        <row r="2651">
          <cell r="A2651" t="str">
            <v>Direct</v>
          </cell>
        </row>
        <row r="2652">
          <cell r="A2652" t="str">
            <v>Direct</v>
          </cell>
        </row>
        <row r="2653">
          <cell r="A2653" t="str">
            <v>Direct</v>
          </cell>
        </row>
        <row r="2654">
          <cell r="A2654" t="str">
            <v>Direct</v>
          </cell>
        </row>
        <row r="2655">
          <cell r="A2655" t="str">
            <v>Direct</v>
          </cell>
        </row>
        <row r="2656">
          <cell r="A2656" t="str">
            <v>Direct</v>
          </cell>
        </row>
        <row r="2657">
          <cell r="A2657" t="str">
            <v>Direct</v>
          </cell>
        </row>
        <row r="2658">
          <cell r="A2658" t="str">
            <v>Direct</v>
          </cell>
        </row>
        <row r="2659">
          <cell r="A2659" t="str">
            <v>Direct</v>
          </cell>
        </row>
        <row r="2660">
          <cell r="A2660" t="str">
            <v>Direct</v>
          </cell>
        </row>
        <row r="2661">
          <cell r="A2661" t="str">
            <v>Direct</v>
          </cell>
        </row>
        <row r="2662">
          <cell r="A2662" t="str">
            <v>Direct</v>
          </cell>
        </row>
        <row r="2663">
          <cell r="A2663" t="str">
            <v>Direct</v>
          </cell>
        </row>
        <row r="2664">
          <cell r="A2664" t="str">
            <v>Direct</v>
          </cell>
        </row>
        <row r="2665">
          <cell r="A2665" t="str">
            <v>Direct</v>
          </cell>
        </row>
        <row r="2666">
          <cell r="A2666" t="str">
            <v>Direct</v>
          </cell>
        </row>
        <row r="2667">
          <cell r="A2667" t="str">
            <v>Direct</v>
          </cell>
        </row>
        <row r="2668">
          <cell r="A2668" t="str">
            <v>Direct</v>
          </cell>
        </row>
        <row r="2669">
          <cell r="A2669" t="str">
            <v>Direct</v>
          </cell>
        </row>
        <row r="2670">
          <cell r="A2670" t="str">
            <v>Direct</v>
          </cell>
        </row>
        <row r="2671">
          <cell r="A2671" t="str">
            <v>Direct</v>
          </cell>
        </row>
        <row r="2672">
          <cell r="A2672" t="str">
            <v>Direct</v>
          </cell>
        </row>
        <row r="2673">
          <cell r="A2673" t="str">
            <v>Direct</v>
          </cell>
        </row>
        <row r="2674">
          <cell r="A2674" t="str">
            <v>Direct</v>
          </cell>
        </row>
        <row r="2675">
          <cell r="A2675" t="str">
            <v>Direct</v>
          </cell>
        </row>
        <row r="2676">
          <cell r="A2676" t="str">
            <v>Direct</v>
          </cell>
        </row>
        <row r="2677">
          <cell r="A2677" t="str">
            <v>Direct</v>
          </cell>
        </row>
        <row r="2678">
          <cell r="A2678" t="str">
            <v>Direct</v>
          </cell>
        </row>
        <row r="2679">
          <cell r="A2679" t="str">
            <v>Direct</v>
          </cell>
        </row>
        <row r="2680">
          <cell r="A2680" t="str">
            <v>Direct</v>
          </cell>
        </row>
        <row r="2681">
          <cell r="A2681" t="str">
            <v>Direct</v>
          </cell>
        </row>
        <row r="2682">
          <cell r="A2682" t="str">
            <v>Direct</v>
          </cell>
        </row>
        <row r="2683">
          <cell r="A2683" t="str">
            <v>Direct</v>
          </cell>
        </row>
        <row r="2684">
          <cell r="A2684" t="str">
            <v>Direct</v>
          </cell>
        </row>
        <row r="2685">
          <cell r="A2685" t="str">
            <v>Direct</v>
          </cell>
        </row>
        <row r="2686">
          <cell r="A2686" t="str">
            <v>Direct</v>
          </cell>
        </row>
        <row r="2687">
          <cell r="A2687" t="str">
            <v>Direct</v>
          </cell>
        </row>
        <row r="2688">
          <cell r="A2688" t="str">
            <v>Direct</v>
          </cell>
        </row>
        <row r="2689">
          <cell r="A2689" t="str">
            <v>Direct</v>
          </cell>
        </row>
        <row r="2690">
          <cell r="A2690" t="str">
            <v>Direct</v>
          </cell>
        </row>
        <row r="2691">
          <cell r="A2691" t="str">
            <v>Direct</v>
          </cell>
        </row>
        <row r="2692">
          <cell r="A2692" t="str">
            <v>Direct</v>
          </cell>
        </row>
        <row r="2693">
          <cell r="A2693" t="str">
            <v>Direct</v>
          </cell>
        </row>
        <row r="2694">
          <cell r="A2694" t="str">
            <v>Direct</v>
          </cell>
        </row>
        <row r="2695">
          <cell r="A2695" t="str">
            <v>Direct</v>
          </cell>
        </row>
        <row r="2696">
          <cell r="A2696" t="str">
            <v>Direct</v>
          </cell>
        </row>
        <row r="2697">
          <cell r="A2697" t="str">
            <v>Direct</v>
          </cell>
        </row>
        <row r="2698">
          <cell r="A2698" t="str">
            <v>Direct</v>
          </cell>
        </row>
        <row r="2699">
          <cell r="A2699" t="str">
            <v>Direct</v>
          </cell>
        </row>
        <row r="2700">
          <cell r="A2700" t="str">
            <v>Direct</v>
          </cell>
        </row>
        <row r="2701">
          <cell r="A2701" t="str">
            <v>Direct</v>
          </cell>
        </row>
        <row r="2702">
          <cell r="A2702" t="str">
            <v>Direct</v>
          </cell>
        </row>
        <row r="2703">
          <cell r="A2703" t="str">
            <v>Direct</v>
          </cell>
        </row>
        <row r="2704">
          <cell r="A2704" t="str">
            <v>Direct</v>
          </cell>
        </row>
        <row r="2705">
          <cell r="A2705" t="str">
            <v>Direct</v>
          </cell>
        </row>
        <row r="2706">
          <cell r="A2706" t="str">
            <v>Direct</v>
          </cell>
        </row>
        <row r="2707">
          <cell r="A2707" t="str">
            <v>Direct</v>
          </cell>
        </row>
        <row r="2708">
          <cell r="A2708" t="str">
            <v>Direct</v>
          </cell>
        </row>
        <row r="2709">
          <cell r="A2709" t="str">
            <v>Direct</v>
          </cell>
        </row>
        <row r="2710">
          <cell r="A2710" t="str">
            <v>Direct</v>
          </cell>
        </row>
        <row r="2711">
          <cell r="A2711" t="str">
            <v>Direct</v>
          </cell>
        </row>
        <row r="2712">
          <cell r="A2712" t="str">
            <v>Direct</v>
          </cell>
        </row>
        <row r="2713">
          <cell r="A2713" t="str">
            <v>Direct</v>
          </cell>
        </row>
        <row r="2714">
          <cell r="A2714" t="str">
            <v>Direct</v>
          </cell>
        </row>
        <row r="2715">
          <cell r="A2715" t="str">
            <v>Direct</v>
          </cell>
        </row>
        <row r="2716">
          <cell r="A2716" t="str">
            <v>Direct</v>
          </cell>
        </row>
        <row r="2717">
          <cell r="A2717" t="str">
            <v>Direct</v>
          </cell>
        </row>
        <row r="2718">
          <cell r="A2718" t="str">
            <v>Direct</v>
          </cell>
        </row>
        <row r="2719">
          <cell r="A2719" t="str">
            <v>Direct</v>
          </cell>
        </row>
        <row r="2720">
          <cell r="A2720" t="str">
            <v>Direct</v>
          </cell>
        </row>
        <row r="2721">
          <cell r="A2721" t="str">
            <v>Direct</v>
          </cell>
        </row>
        <row r="2722">
          <cell r="A2722" t="str">
            <v>Direct</v>
          </cell>
        </row>
        <row r="2723">
          <cell r="A2723" t="str">
            <v>Direct</v>
          </cell>
        </row>
        <row r="2724">
          <cell r="A2724" t="str">
            <v>Direct</v>
          </cell>
        </row>
        <row r="2725">
          <cell r="A2725" t="str">
            <v>Direct</v>
          </cell>
        </row>
        <row r="2726">
          <cell r="A2726" t="str">
            <v>Direct</v>
          </cell>
        </row>
        <row r="2727">
          <cell r="A2727" t="str">
            <v>Direct</v>
          </cell>
        </row>
        <row r="2728">
          <cell r="A2728" t="str">
            <v>Direct</v>
          </cell>
        </row>
        <row r="2729">
          <cell r="A2729" t="str">
            <v>Direct</v>
          </cell>
        </row>
        <row r="2730">
          <cell r="A2730" t="str">
            <v>Direct</v>
          </cell>
        </row>
        <row r="2731">
          <cell r="A2731" t="str">
            <v>Direct</v>
          </cell>
        </row>
        <row r="2732">
          <cell r="A2732" t="str">
            <v>Direct</v>
          </cell>
        </row>
        <row r="2733">
          <cell r="A2733" t="str">
            <v>Direct</v>
          </cell>
        </row>
        <row r="2734">
          <cell r="A2734" t="str">
            <v>Direct</v>
          </cell>
        </row>
        <row r="2735">
          <cell r="A2735" t="str">
            <v>Direct</v>
          </cell>
        </row>
        <row r="2736">
          <cell r="A2736" t="str">
            <v>Direct</v>
          </cell>
        </row>
        <row r="2737">
          <cell r="A2737" t="str">
            <v>Direct</v>
          </cell>
        </row>
        <row r="2738">
          <cell r="A2738" t="str">
            <v>Direct</v>
          </cell>
        </row>
        <row r="2739">
          <cell r="A2739" t="str">
            <v>Direct</v>
          </cell>
        </row>
        <row r="2740">
          <cell r="A2740" t="str">
            <v>Direct</v>
          </cell>
        </row>
        <row r="2741">
          <cell r="A2741" t="str">
            <v>Direct</v>
          </cell>
        </row>
        <row r="2742">
          <cell r="A2742" t="str">
            <v>Direct</v>
          </cell>
        </row>
        <row r="2743">
          <cell r="A2743" t="str">
            <v>Direct</v>
          </cell>
        </row>
        <row r="2744">
          <cell r="A2744" t="str">
            <v>Direct</v>
          </cell>
        </row>
        <row r="2745">
          <cell r="A2745" t="str">
            <v>Direct</v>
          </cell>
        </row>
        <row r="2746">
          <cell r="A2746" t="str">
            <v>Direct</v>
          </cell>
        </row>
        <row r="2747">
          <cell r="A2747" t="str">
            <v>Direct</v>
          </cell>
        </row>
        <row r="2748">
          <cell r="A2748" t="str">
            <v>Direct</v>
          </cell>
        </row>
        <row r="2749">
          <cell r="A2749" t="str">
            <v>Direct</v>
          </cell>
        </row>
        <row r="2750">
          <cell r="A2750" t="str">
            <v>Direct</v>
          </cell>
        </row>
        <row r="2751">
          <cell r="A2751" t="str">
            <v>Direct</v>
          </cell>
        </row>
        <row r="2752">
          <cell r="A2752" t="str">
            <v>Direct</v>
          </cell>
        </row>
        <row r="2753">
          <cell r="A2753" t="str">
            <v>Direct</v>
          </cell>
        </row>
        <row r="2754">
          <cell r="A2754" t="str">
            <v>Direct</v>
          </cell>
        </row>
        <row r="2755">
          <cell r="A2755" t="str">
            <v>Direct</v>
          </cell>
        </row>
        <row r="2756">
          <cell r="A2756" t="str">
            <v>Direct</v>
          </cell>
        </row>
        <row r="2757">
          <cell r="A2757" t="str">
            <v>Direct</v>
          </cell>
        </row>
        <row r="2758">
          <cell r="A2758" t="str">
            <v>Direct</v>
          </cell>
        </row>
        <row r="2759">
          <cell r="A2759" t="str">
            <v>Direct</v>
          </cell>
        </row>
        <row r="2760">
          <cell r="A2760" t="str">
            <v>Direct</v>
          </cell>
        </row>
        <row r="2761">
          <cell r="A2761" t="str">
            <v>Direct</v>
          </cell>
        </row>
        <row r="2762">
          <cell r="A2762" t="str">
            <v>Direct</v>
          </cell>
        </row>
        <row r="2763">
          <cell r="A2763" t="str">
            <v>Direct</v>
          </cell>
        </row>
        <row r="2764">
          <cell r="A2764" t="str">
            <v>Direct</v>
          </cell>
        </row>
        <row r="2765">
          <cell r="A2765" t="str">
            <v>Direct</v>
          </cell>
        </row>
        <row r="2766">
          <cell r="A2766" t="str">
            <v>Direct</v>
          </cell>
        </row>
        <row r="2767">
          <cell r="A2767" t="str">
            <v>Direct</v>
          </cell>
        </row>
        <row r="2768">
          <cell r="A2768" t="str">
            <v>Direct</v>
          </cell>
        </row>
        <row r="2769">
          <cell r="A2769" t="str">
            <v>Direct</v>
          </cell>
        </row>
        <row r="2770">
          <cell r="A2770" t="str">
            <v>Direct</v>
          </cell>
        </row>
        <row r="2771">
          <cell r="A2771" t="str">
            <v>Direct</v>
          </cell>
        </row>
        <row r="2772">
          <cell r="A2772" t="str">
            <v>Direct</v>
          </cell>
        </row>
        <row r="2773">
          <cell r="A2773" t="str">
            <v>Direct</v>
          </cell>
        </row>
        <row r="2774">
          <cell r="A2774" t="str">
            <v>Direct</v>
          </cell>
        </row>
        <row r="2775">
          <cell r="A2775" t="str">
            <v>Direct</v>
          </cell>
        </row>
        <row r="2776">
          <cell r="A2776" t="str">
            <v>Direct</v>
          </cell>
        </row>
        <row r="2777">
          <cell r="A2777" t="str">
            <v>Direct</v>
          </cell>
        </row>
        <row r="2778">
          <cell r="A2778" t="str">
            <v>Direct</v>
          </cell>
        </row>
        <row r="2779">
          <cell r="A2779" t="str">
            <v>Direct</v>
          </cell>
        </row>
        <row r="2780">
          <cell r="A2780" t="str">
            <v>Direct</v>
          </cell>
        </row>
        <row r="2781">
          <cell r="A2781" t="str">
            <v>Direct</v>
          </cell>
        </row>
        <row r="2782">
          <cell r="A2782" t="str">
            <v>Direct</v>
          </cell>
        </row>
        <row r="2783">
          <cell r="A2783" t="str">
            <v>Direct</v>
          </cell>
        </row>
        <row r="2784">
          <cell r="A2784" t="str">
            <v>Direct</v>
          </cell>
        </row>
        <row r="2785">
          <cell r="A2785" t="str">
            <v>Direct</v>
          </cell>
        </row>
        <row r="2786">
          <cell r="A2786" t="str">
            <v>Direct</v>
          </cell>
        </row>
        <row r="2787">
          <cell r="A2787" t="str">
            <v>Direct</v>
          </cell>
        </row>
        <row r="2788">
          <cell r="A2788" t="str">
            <v>Direct</v>
          </cell>
        </row>
        <row r="2789">
          <cell r="A2789" t="str">
            <v>Direct</v>
          </cell>
        </row>
        <row r="2790">
          <cell r="A2790" t="str">
            <v>Direct</v>
          </cell>
        </row>
        <row r="2791">
          <cell r="A2791" t="str">
            <v>Direct</v>
          </cell>
        </row>
        <row r="2792">
          <cell r="A2792" t="str">
            <v>Industry</v>
          </cell>
        </row>
        <row r="2793">
          <cell r="A2793" t="str">
            <v>Industry</v>
          </cell>
        </row>
        <row r="2794">
          <cell r="A2794" t="str">
            <v>Industry</v>
          </cell>
        </row>
        <row r="2795">
          <cell r="A2795" t="str">
            <v>Industry</v>
          </cell>
        </row>
        <row r="2796">
          <cell r="A2796" t="str">
            <v>Industry</v>
          </cell>
        </row>
        <row r="2797">
          <cell r="A2797" t="str">
            <v>Industry</v>
          </cell>
        </row>
        <row r="2798">
          <cell r="A2798" t="str">
            <v>Industry</v>
          </cell>
        </row>
        <row r="2799">
          <cell r="A2799" t="str">
            <v>Industry</v>
          </cell>
        </row>
        <row r="2800">
          <cell r="A2800" t="str">
            <v>Industry</v>
          </cell>
        </row>
        <row r="2801">
          <cell r="A2801" t="str">
            <v>Industry</v>
          </cell>
        </row>
        <row r="2802">
          <cell r="A2802" t="str">
            <v>Industry</v>
          </cell>
        </row>
        <row r="2803">
          <cell r="A2803" t="str">
            <v>Industry</v>
          </cell>
        </row>
        <row r="2804">
          <cell r="A2804" t="str">
            <v>Industry</v>
          </cell>
        </row>
        <row r="2805">
          <cell r="A2805" t="str">
            <v>Industry</v>
          </cell>
        </row>
        <row r="2806">
          <cell r="A2806" t="str">
            <v>Industry</v>
          </cell>
        </row>
        <row r="2807">
          <cell r="A2807" t="str">
            <v>Industry</v>
          </cell>
        </row>
        <row r="2808">
          <cell r="A2808" t="str">
            <v>Industry</v>
          </cell>
        </row>
        <row r="2809">
          <cell r="A2809" t="str">
            <v>Industry</v>
          </cell>
        </row>
        <row r="2810">
          <cell r="A2810" t="str">
            <v>Industry</v>
          </cell>
        </row>
        <row r="2811">
          <cell r="A2811" t="str">
            <v>Industry</v>
          </cell>
        </row>
        <row r="2812">
          <cell r="A2812" t="str">
            <v>Industry</v>
          </cell>
        </row>
        <row r="2813">
          <cell r="A2813" t="str">
            <v>Industry</v>
          </cell>
        </row>
        <row r="2814">
          <cell r="A2814" t="str">
            <v>Industry</v>
          </cell>
        </row>
        <row r="2815">
          <cell r="A2815" t="str">
            <v>Industry</v>
          </cell>
        </row>
        <row r="2816">
          <cell r="A2816" t="str">
            <v>Industry</v>
          </cell>
        </row>
        <row r="2817">
          <cell r="A2817" t="str">
            <v>Industry</v>
          </cell>
        </row>
        <row r="2818">
          <cell r="A2818" t="str">
            <v>Industry</v>
          </cell>
        </row>
        <row r="2819">
          <cell r="A2819" t="str">
            <v>Industry</v>
          </cell>
        </row>
        <row r="2820">
          <cell r="A2820" t="str">
            <v>Industry</v>
          </cell>
        </row>
        <row r="2821">
          <cell r="A2821" t="str">
            <v>Industry</v>
          </cell>
        </row>
        <row r="2822">
          <cell r="A2822" t="str">
            <v>Industry</v>
          </cell>
        </row>
        <row r="2823">
          <cell r="A2823" t="str">
            <v>Industry</v>
          </cell>
        </row>
        <row r="2824">
          <cell r="A2824" t="str">
            <v>Industry</v>
          </cell>
        </row>
        <row r="2825">
          <cell r="A2825" t="str">
            <v>Industry</v>
          </cell>
        </row>
        <row r="2826">
          <cell r="A2826" t="str">
            <v>Industry</v>
          </cell>
        </row>
        <row r="2827">
          <cell r="A2827" t="str">
            <v>Industry</v>
          </cell>
        </row>
        <row r="2828">
          <cell r="A2828" t="str">
            <v>Industry</v>
          </cell>
        </row>
        <row r="2829">
          <cell r="A2829" t="str">
            <v>Industry</v>
          </cell>
        </row>
        <row r="2830">
          <cell r="A2830" t="str">
            <v>Industry</v>
          </cell>
        </row>
        <row r="2831">
          <cell r="A2831" t="str">
            <v>Industry</v>
          </cell>
        </row>
        <row r="2832">
          <cell r="A2832" t="str">
            <v>Industry</v>
          </cell>
        </row>
        <row r="2833">
          <cell r="A2833" t="str">
            <v>Industry</v>
          </cell>
        </row>
        <row r="2834">
          <cell r="A2834" t="str">
            <v>Industry</v>
          </cell>
        </row>
        <row r="2835">
          <cell r="A2835" t="str">
            <v>Industry</v>
          </cell>
        </row>
        <row r="2836">
          <cell r="A2836" t="str">
            <v>Industry</v>
          </cell>
        </row>
        <row r="2837">
          <cell r="A2837" t="str">
            <v>Industry</v>
          </cell>
        </row>
        <row r="2838">
          <cell r="A2838" t="str">
            <v>Industry</v>
          </cell>
        </row>
        <row r="2839">
          <cell r="A2839" t="str">
            <v>Industry</v>
          </cell>
        </row>
        <row r="2840">
          <cell r="A2840" t="str">
            <v>Industry</v>
          </cell>
        </row>
        <row r="2841">
          <cell r="A2841" t="str">
            <v>Industry</v>
          </cell>
        </row>
        <row r="2842">
          <cell r="A2842" t="str">
            <v>Industry</v>
          </cell>
        </row>
        <row r="2843">
          <cell r="A2843" t="str">
            <v>Industry</v>
          </cell>
        </row>
        <row r="2844">
          <cell r="A2844" t="str">
            <v>Industry</v>
          </cell>
        </row>
        <row r="2845">
          <cell r="A2845" t="str">
            <v>Industry</v>
          </cell>
        </row>
        <row r="2846">
          <cell r="A2846" t="str">
            <v>Industry</v>
          </cell>
        </row>
        <row r="2847">
          <cell r="A2847" t="str">
            <v>Industry</v>
          </cell>
        </row>
        <row r="2848">
          <cell r="A2848" t="str">
            <v>Industry</v>
          </cell>
        </row>
        <row r="2849">
          <cell r="A2849" t="str">
            <v>Industry</v>
          </cell>
        </row>
        <row r="2850">
          <cell r="A2850" t="str">
            <v>Industry</v>
          </cell>
        </row>
        <row r="2851">
          <cell r="A2851" t="str">
            <v>Industry</v>
          </cell>
        </row>
        <row r="2852">
          <cell r="A2852" t="str">
            <v>Industry</v>
          </cell>
        </row>
        <row r="2853">
          <cell r="A2853" t="str">
            <v>Industry</v>
          </cell>
        </row>
        <row r="2854">
          <cell r="A2854" t="str">
            <v>Industry</v>
          </cell>
        </row>
        <row r="2855">
          <cell r="A2855" t="str">
            <v>Industry</v>
          </cell>
        </row>
        <row r="2856">
          <cell r="A2856" t="str">
            <v>Industry</v>
          </cell>
        </row>
        <row r="2857">
          <cell r="A2857" t="str">
            <v>Industry</v>
          </cell>
        </row>
        <row r="2858">
          <cell r="A2858" t="str">
            <v>Industry</v>
          </cell>
        </row>
        <row r="2859">
          <cell r="A2859" t="str">
            <v>Industry</v>
          </cell>
        </row>
        <row r="2860">
          <cell r="A2860" t="str">
            <v>Industry</v>
          </cell>
        </row>
        <row r="2861">
          <cell r="A2861" t="str">
            <v>Industry</v>
          </cell>
        </row>
        <row r="2862">
          <cell r="A2862" t="str">
            <v>Industry</v>
          </cell>
        </row>
        <row r="2863">
          <cell r="A2863" t="str">
            <v>Industry</v>
          </cell>
        </row>
        <row r="2864">
          <cell r="A2864" t="str">
            <v>Industry</v>
          </cell>
        </row>
        <row r="2865">
          <cell r="A2865" t="str">
            <v>Industry</v>
          </cell>
        </row>
        <row r="2866">
          <cell r="A2866" t="str">
            <v>Industry</v>
          </cell>
        </row>
        <row r="2867">
          <cell r="A2867" t="str">
            <v>Industry</v>
          </cell>
        </row>
        <row r="2868">
          <cell r="A2868" t="str">
            <v>Industry</v>
          </cell>
        </row>
        <row r="2869">
          <cell r="A2869" t="str">
            <v>Industry</v>
          </cell>
        </row>
        <row r="2870">
          <cell r="A2870" t="str">
            <v>Industry</v>
          </cell>
        </row>
        <row r="2871">
          <cell r="A2871" t="str">
            <v>Industry</v>
          </cell>
        </row>
        <row r="2872">
          <cell r="A2872" t="str">
            <v>Industry</v>
          </cell>
        </row>
        <row r="2873">
          <cell r="A2873" t="str">
            <v>Industry</v>
          </cell>
        </row>
        <row r="2874">
          <cell r="A2874" t="str">
            <v>Industry</v>
          </cell>
        </row>
        <row r="2875">
          <cell r="A2875" t="str">
            <v>Industry</v>
          </cell>
        </row>
        <row r="2876">
          <cell r="A2876" t="str">
            <v>Industry</v>
          </cell>
        </row>
        <row r="2877">
          <cell r="A2877" t="str">
            <v>Industry</v>
          </cell>
        </row>
        <row r="2878">
          <cell r="A2878" t="str">
            <v>Industry</v>
          </cell>
        </row>
        <row r="2879">
          <cell r="A2879" t="str">
            <v>Industry</v>
          </cell>
        </row>
        <row r="2880">
          <cell r="A2880" t="str">
            <v>Industry</v>
          </cell>
        </row>
        <row r="2881">
          <cell r="A2881" t="str">
            <v>Industry</v>
          </cell>
        </row>
        <row r="2882">
          <cell r="A2882" t="str">
            <v>Industry</v>
          </cell>
        </row>
        <row r="2883">
          <cell r="A2883" t="str">
            <v>Industry</v>
          </cell>
        </row>
        <row r="2884">
          <cell r="A2884" t="str">
            <v>Industry</v>
          </cell>
        </row>
        <row r="2885">
          <cell r="A2885" t="str">
            <v>Industry</v>
          </cell>
        </row>
        <row r="2886">
          <cell r="A2886" t="str">
            <v>Industry</v>
          </cell>
        </row>
        <row r="2887">
          <cell r="A2887" t="str">
            <v>Industry</v>
          </cell>
        </row>
        <row r="2888">
          <cell r="A2888" t="str">
            <v>Industry</v>
          </cell>
        </row>
        <row r="2889">
          <cell r="A2889" t="str">
            <v>Industry</v>
          </cell>
        </row>
        <row r="2890">
          <cell r="A2890" t="str">
            <v>Industry</v>
          </cell>
        </row>
        <row r="2891">
          <cell r="A2891" t="str">
            <v>Industry</v>
          </cell>
        </row>
        <row r="2892">
          <cell r="A2892" t="str">
            <v>Industry</v>
          </cell>
        </row>
        <row r="2893">
          <cell r="A2893" t="str">
            <v>Industry</v>
          </cell>
        </row>
        <row r="2894">
          <cell r="A2894" t="str">
            <v>Industry</v>
          </cell>
        </row>
        <row r="2895">
          <cell r="A2895" t="str">
            <v>Industry</v>
          </cell>
        </row>
        <row r="2896">
          <cell r="A2896" t="str">
            <v>Industry</v>
          </cell>
        </row>
        <row r="2897">
          <cell r="A2897" t="str">
            <v>Industry</v>
          </cell>
        </row>
        <row r="2898">
          <cell r="A2898" t="str">
            <v>Industry</v>
          </cell>
        </row>
        <row r="2899">
          <cell r="A2899" t="str">
            <v>Industry</v>
          </cell>
        </row>
        <row r="2900">
          <cell r="A2900" t="str">
            <v>Industry</v>
          </cell>
        </row>
        <row r="2901">
          <cell r="A2901" t="str">
            <v>Industry</v>
          </cell>
        </row>
        <row r="2902">
          <cell r="A2902" t="str">
            <v>Industry</v>
          </cell>
        </row>
        <row r="2903">
          <cell r="A2903" t="str">
            <v>Industry</v>
          </cell>
        </row>
        <row r="2904">
          <cell r="A2904" t="str">
            <v>Industry</v>
          </cell>
        </row>
        <row r="2905">
          <cell r="A2905" t="str">
            <v>Industry</v>
          </cell>
        </row>
        <row r="2906">
          <cell r="A2906" t="str">
            <v>Industry</v>
          </cell>
        </row>
        <row r="2907">
          <cell r="A2907" t="str">
            <v>Industry</v>
          </cell>
        </row>
        <row r="2908">
          <cell r="A2908" t="str">
            <v>Industry</v>
          </cell>
        </row>
        <row r="2909">
          <cell r="A2909" t="str">
            <v>Industry</v>
          </cell>
        </row>
        <row r="2910">
          <cell r="A2910" t="str">
            <v>Industry</v>
          </cell>
        </row>
        <row r="2911">
          <cell r="A2911" t="str">
            <v>Industry</v>
          </cell>
        </row>
        <row r="2912">
          <cell r="A2912" t="str">
            <v>Industry</v>
          </cell>
        </row>
        <row r="2913">
          <cell r="A2913" t="str">
            <v>Industry</v>
          </cell>
        </row>
        <row r="2914">
          <cell r="A2914" t="str">
            <v>Industry</v>
          </cell>
        </row>
        <row r="2915">
          <cell r="A2915" t="str">
            <v>Industry</v>
          </cell>
        </row>
        <row r="2916">
          <cell r="A2916" t="str">
            <v>Industry</v>
          </cell>
        </row>
        <row r="2917">
          <cell r="A2917" t="str">
            <v>Industry</v>
          </cell>
        </row>
        <row r="2918">
          <cell r="A2918" t="str">
            <v>Industry</v>
          </cell>
        </row>
        <row r="2919">
          <cell r="A2919" t="str">
            <v>Industry</v>
          </cell>
        </row>
        <row r="2920">
          <cell r="A2920" t="str">
            <v>Industry</v>
          </cell>
        </row>
        <row r="2921">
          <cell r="A2921" t="str">
            <v>Industry</v>
          </cell>
        </row>
        <row r="2922">
          <cell r="A2922" t="str">
            <v>Industry</v>
          </cell>
        </row>
        <row r="2923">
          <cell r="A2923" t="str">
            <v>Industry</v>
          </cell>
        </row>
        <row r="2924">
          <cell r="A2924" t="str">
            <v>Industry</v>
          </cell>
        </row>
        <row r="2925">
          <cell r="A2925" t="str">
            <v>Industry</v>
          </cell>
        </row>
        <row r="2926">
          <cell r="A2926" t="str">
            <v>Industry</v>
          </cell>
        </row>
        <row r="2927">
          <cell r="A2927" t="str">
            <v>Industry</v>
          </cell>
        </row>
        <row r="2928">
          <cell r="A2928" t="str">
            <v>Industry</v>
          </cell>
        </row>
        <row r="2929">
          <cell r="A2929" t="str">
            <v>Industry</v>
          </cell>
        </row>
        <row r="2930">
          <cell r="A2930" t="str">
            <v>Industry</v>
          </cell>
        </row>
        <row r="2931">
          <cell r="A2931" t="str">
            <v>Industry</v>
          </cell>
        </row>
        <row r="2932">
          <cell r="A2932" t="str">
            <v>Industry</v>
          </cell>
        </row>
        <row r="2933">
          <cell r="A2933" t="str">
            <v>Industry</v>
          </cell>
        </row>
        <row r="2934">
          <cell r="A2934" t="str">
            <v>Industry</v>
          </cell>
        </row>
        <row r="2935">
          <cell r="A2935" t="str">
            <v>Industry</v>
          </cell>
        </row>
        <row r="2936">
          <cell r="A2936" t="str">
            <v>Industry</v>
          </cell>
        </row>
        <row r="2937">
          <cell r="A2937" t="str">
            <v>Industry</v>
          </cell>
        </row>
        <row r="2938">
          <cell r="A2938" t="str">
            <v>Industry</v>
          </cell>
        </row>
        <row r="2939">
          <cell r="A2939" t="str">
            <v>Industry</v>
          </cell>
        </row>
        <row r="2940">
          <cell r="A2940" t="str">
            <v>Industry</v>
          </cell>
        </row>
        <row r="2941">
          <cell r="A2941" t="str">
            <v>Industry</v>
          </cell>
        </row>
        <row r="2942">
          <cell r="A2942" t="str">
            <v>Industry</v>
          </cell>
        </row>
        <row r="2943">
          <cell r="A2943" t="str">
            <v>Industry</v>
          </cell>
        </row>
        <row r="2944">
          <cell r="A2944" t="str">
            <v>Industry</v>
          </cell>
        </row>
        <row r="2945">
          <cell r="A2945" t="str">
            <v>Industry</v>
          </cell>
        </row>
        <row r="2946">
          <cell r="A2946" t="str">
            <v>Industry</v>
          </cell>
        </row>
        <row r="2947">
          <cell r="A2947" t="str">
            <v>Industry</v>
          </cell>
        </row>
        <row r="2948">
          <cell r="A2948" t="str">
            <v>Industry</v>
          </cell>
        </row>
        <row r="2949">
          <cell r="A2949" t="str">
            <v>Industry</v>
          </cell>
        </row>
        <row r="2950">
          <cell r="A2950" t="str">
            <v>Industry</v>
          </cell>
        </row>
        <row r="2951">
          <cell r="A2951" t="str">
            <v>Reinsurer</v>
          </cell>
        </row>
        <row r="2952">
          <cell r="A2952" t="str">
            <v>Reinsurer</v>
          </cell>
        </row>
        <row r="2953">
          <cell r="A2953" t="str">
            <v>Reinsurer</v>
          </cell>
        </row>
        <row r="2954">
          <cell r="A2954" t="str">
            <v>Reinsurer</v>
          </cell>
        </row>
        <row r="2955">
          <cell r="A2955" t="str">
            <v>Reinsurer</v>
          </cell>
        </row>
        <row r="2956">
          <cell r="A2956" t="str">
            <v>Reinsurer</v>
          </cell>
        </row>
        <row r="2957">
          <cell r="A2957" t="str">
            <v>Reinsurer</v>
          </cell>
        </row>
        <row r="2958">
          <cell r="A2958" t="str">
            <v>Reinsurer</v>
          </cell>
        </row>
        <row r="2959">
          <cell r="A2959" t="str">
            <v>Reinsurer</v>
          </cell>
        </row>
        <row r="2960">
          <cell r="A2960" t="str">
            <v>Reinsurer</v>
          </cell>
        </row>
        <row r="2961">
          <cell r="A2961" t="str">
            <v>Reinsurer</v>
          </cell>
        </row>
        <row r="2962">
          <cell r="A2962" t="str">
            <v>Reinsurer</v>
          </cell>
        </row>
        <row r="2963">
          <cell r="A2963" t="str">
            <v>Reinsurer</v>
          </cell>
        </row>
        <row r="2964">
          <cell r="A2964" t="str">
            <v>Reinsurer</v>
          </cell>
        </row>
        <row r="2965">
          <cell r="A2965" t="str">
            <v>Reinsurer</v>
          </cell>
        </row>
        <row r="2966">
          <cell r="A2966" t="str">
            <v>Reinsurer</v>
          </cell>
        </row>
        <row r="2967">
          <cell r="A2967" t="str">
            <v>Reinsurer</v>
          </cell>
        </row>
        <row r="2968">
          <cell r="A2968" t="str">
            <v>Reinsurer</v>
          </cell>
        </row>
        <row r="2969">
          <cell r="A2969" t="str">
            <v>Reinsurer</v>
          </cell>
        </row>
        <row r="2970">
          <cell r="A2970" t="str">
            <v>Reinsurer</v>
          </cell>
        </row>
        <row r="2971">
          <cell r="A2971" t="str">
            <v>Reinsurer</v>
          </cell>
        </row>
        <row r="2972">
          <cell r="A2972" t="str">
            <v>Reinsurer</v>
          </cell>
        </row>
        <row r="2973">
          <cell r="A2973" t="str">
            <v>Reinsurer</v>
          </cell>
        </row>
        <row r="2974">
          <cell r="A2974" t="str">
            <v>Reinsurer</v>
          </cell>
        </row>
        <row r="2975">
          <cell r="A2975" t="str">
            <v>Reinsurer</v>
          </cell>
        </row>
        <row r="2976">
          <cell r="A2976" t="str">
            <v>Reinsurer</v>
          </cell>
        </row>
        <row r="2977">
          <cell r="A2977" t="str">
            <v>Reinsurer</v>
          </cell>
        </row>
        <row r="2978">
          <cell r="A2978" t="str">
            <v>Reinsurer</v>
          </cell>
        </row>
        <row r="2979">
          <cell r="A2979" t="str">
            <v>Reinsurer</v>
          </cell>
        </row>
        <row r="2980">
          <cell r="A2980" t="str">
            <v>Reinsurer</v>
          </cell>
        </row>
        <row r="2981">
          <cell r="A2981" t="str">
            <v>Reinsurer</v>
          </cell>
        </row>
        <row r="2982">
          <cell r="A2982" t="str">
            <v>Reinsurer</v>
          </cell>
        </row>
        <row r="2983">
          <cell r="A2983" t="str">
            <v>Reinsurer</v>
          </cell>
        </row>
        <row r="2984">
          <cell r="A2984" t="str">
            <v>Reinsurer</v>
          </cell>
        </row>
        <row r="2985">
          <cell r="A2985" t="str">
            <v>Reinsurer</v>
          </cell>
        </row>
        <row r="2986">
          <cell r="A2986" t="str">
            <v>Reinsurer</v>
          </cell>
        </row>
        <row r="2987">
          <cell r="A2987" t="str">
            <v>Reinsurer</v>
          </cell>
        </row>
        <row r="2988">
          <cell r="A2988" t="str">
            <v>Reinsurer</v>
          </cell>
        </row>
        <row r="2989">
          <cell r="A2989" t="str">
            <v>Reinsurer</v>
          </cell>
        </row>
        <row r="2990">
          <cell r="A2990" t="str">
            <v>Reinsurer</v>
          </cell>
        </row>
        <row r="2991">
          <cell r="A2991" t="str">
            <v>Reinsurer</v>
          </cell>
        </row>
        <row r="2992">
          <cell r="A2992" t="str">
            <v>Reinsurer</v>
          </cell>
        </row>
        <row r="2993">
          <cell r="A2993" t="str">
            <v>Reinsurer</v>
          </cell>
        </row>
        <row r="2994">
          <cell r="A2994" t="str">
            <v>Reinsurer</v>
          </cell>
        </row>
        <row r="2995">
          <cell r="A2995" t="str">
            <v>Reinsurer</v>
          </cell>
        </row>
        <row r="2996">
          <cell r="A2996" t="str">
            <v>Reinsurer</v>
          </cell>
        </row>
        <row r="2997">
          <cell r="A2997" t="str">
            <v>Reinsurer</v>
          </cell>
        </row>
        <row r="2998">
          <cell r="A2998" t="str">
            <v>Reinsurer</v>
          </cell>
        </row>
        <row r="2999">
          <cell r="A2999" t="str">
            <v>Reinsurer</v>
          </cell>
        </row>
        <row r="3000">
          <cell r="A3000" t="str">
            <v>Reinsurer</v>
          </cell>
        </row>
        <row r="3001">
          <cell r="A3001" t="str">
            <v>Reinsurer</v>
          </cell>
        </row>
        <row r="3002">
          <cell r="A3002" t="str">
            <v>Reinsurer</v>
          </cell>
        </row>
        <row r="3003">
          <cell r="A3003" t="str">
            <v>Reinsurer</v>
          </cell>
        </row>
        <row r="3004">
          <cell r="A3004" t="str">
            <v>Reinsurer</v>
          </cell>
        </row>
        <row r="3005">
          <cell r="A3005" t="str">
            <v>Reinsurer</v>
          </cell>
        </row>
        <row r="3006">
          <cell r="A3006" t="str">
            <v>Reinsurer</v>
          </cell>
        </row>
        <row r="3007">
          <cell r="A3007" t="str">
            <v>Reinsurer</v>
          </cell>
        </row>
        <row r="3008">
          <cell r="A3008" t="str">
            <v>Reinsurer</v>
          </cell>
        </row>
        <row r="3009">
          <cell r="A3009" t="str">
            <v>Reinsurer</v>
          </cell>
        </row>
        <row r="3010">
          <cell r="A3010" t="str">
            <v>Reinsurer</v>
          </cell>
        </row>
        <row r="3011">
          <cell r="A3011" t="str">
            <v>Reinsurer</v>
          </cell>
        </row>
        <row r="3012">
          <cell r="A3012" t="str">
            <v>Reinsurer</v>
          </cell>
        </row>
        <row r="3013">
          <cell r="A3013" t="str">
            <v>Reinsurer</v>
          </cell>
        </row>
        <row r="3014">
          <cell r="A3014" t="str">
            <v>Reinsurer</v>
          </cell>
        </row>
        <row r="3015">
          <cell r="A3015" t="str">
            <v>Reinsurer</v>
          </cell>
        </row>
        <row r="3016">
          <cell r="A3016" t="str">
            <v>Reinsurer</v>
          </cell>
        </row>
        <row r="3017">
          <cell r="A3017" t="str">
            <v>Reinsurer</v>
          </cell>
        </row>
        <row r="3018">
          <cell r="A3018" t="str">
            <v>Reinsurer</v>
          </cell>
        </row>
        <row r="3019">
          <cell r="A3019" t="str">
            <v>Reinsurer</v>
          </cell>
        </row>
        <row r="3020">
          <cell r="A3020" t="str">
            <v>Reinsurer</v>
          </cell>
        </row>
        <row r="3021">
          <cell r="A3021" t="str">
            <v>Reinsurer</v>
          </cell>
        </row>
        <row r="3022">
          <cell r="A3022" t="str">
            <v>Reinsurer</v>
          </cell>
        </row>
        <row r="3023">
          <cell r="A3023" t="str">
            <v>Reinsurer</v>
          </cell>
        </row>
        <row r="3024">
          <cell r="A3024" t="str">
            <v>Reinsurer</v>
          </cell>
        </row>
        <row r="3025">
          <cell r="A3025" t="str">
            <v>Reinsurer</v>
          </cell>
        </row>
        <row r="3026">
          <cell r="A3026" t="str">
            <v>Reinsurer</v>
          </cell>
        </row>
        <row r="3027">
          <cell r="A3027" t="str">
            <v>Reinsurer</v>
          </cell>
        </row>
        <row r="3028">
          <cell r="A3028" t="str">
            <v>Reinsurer</v>
          </cell>
        </row>
        <row r="3029">
          <cell r="A3029" t="str">
            <v>Reinsurer</v>
          </cell>
        </row>
        <row r="3030">
          <cell r="A3030" t="str">
            <v>Reinsurer</v>
          </cell>
        </row>
        <row r="3031">
          <cell r="A3031" t="str">
            <v>Reinsurer</v>
          </cell>
        </row>
        <row r="3032">
          <cell r="A3032" t="str">
            <v>Reinsurer</v>
          </cell>
        </row>
        <row r="3033">
          <cell r="A3033" t="str">
            <v>Reinsurer</v>
          </cell>
        </row>
        <row r="3034">
          <cell r="A3034" t="str">
            <v>Reinsurer</v>
          </cell>
        </row>
        <row r="3035">
          <cell r="A3035" t="str">
            <v>Reinsurer</v>
          </cell>
        </row>
        <row r="3036">
          <cell r="A3036" t="str">
            <v>Reinsurer</v>
          </cell>
        </row>
        <row r="3037">
          <cell r="A3037" t="str">
            <v>Direct</v>
          </cell>
        </row>
        <row r="3038">
          <cell r="A3038" t="str">
            <v>Direct</v>
          </cell>
        </row>
        <row r="3039">
          <cell r="A3039" t="str">
            <v>Direct</v>
          </cell>
        </row>
        <row r="3040">
          <cell r="A3040" t="str">
            <v>Direct</v>
          </cell>
        </row>
        <row r="3041">
          <cell r="A3041" t="str">
            <v>Direct</v>
          </cell>
        </row>
        <row r="3042">
          <cell r="A3042" t="str">
            <v>Direct</v>
          </cell>
        </row>
        <row r="3043">
          <cell r="A3043" t="str">
            <v>Direct</v>
          </cell>
        </row>
        <row r="3044">
          <cell r="A3044" t="str">
            <v>Direct</v>
          </cell>
        </row>
        <row r="3045">
          <cell r="A3045" t="str">
            <v>Direct</v>
          </cell>
        </row>
        <row r="3046">
          <cell r="A3046" t="str">
            <v>Direct</v>
          </cell>
        </row>
        <row r="3047">
          <cell r="A3047" t="str">
            <v>Direct</v>
          </cell>
        </row>
        <row r="3048">
          <cell r="A3048" t="str">
            <v>Direct</v>
          </cell>
        </row>
        <row r="3049">
          <cell r="A3049" t="str">
            <v>Direct</v>
          </cell>
        </row>
        <row r="3050">
          <cell r="A3050" t="str">
            <v>Direct</v>
          </cell>
        </row>
        <row r="3051">
          <cell r="A3051" t="str">
            <v>Direct</v>
          </cell>
        </row>
        <row r="3052">
          <cell r="A3052" t="str">
            <v>Direct</v>
          </cell>
        </row>
        <row r="3053">
          <cell r="A3053" t="str">
            <v>Direct</v>
          </cell>
        </row>
        <row r="3054">
          <cell r="A3054" t="str">
            <v>Direct</v>
          </cell>
        </row>
        <row r="3055">
          <cell r="A3055" t="str">
            <v>Direct</v>
          </cell>
        </row>
        <row r="3056">
          <cell r="A3056" t="str">
            <v>Direct</v>
          </cell>
        </row>
        <row r="3057">
          <cell r="A3057" t="str">
            <v>Direct</v>
          </cell>
        </row>
        <row r="3058">
          <cell r="A3058" t="str">
            <v>Direct</v>
          </cell>
        </row>
        <row r="3059">
          <cell r="A3059" t="str">
            <v>Direct</v>
          </cell>
        </row>
        <row r="3060">
          <cell r="A3060" t="str">
            <v>Direct</v>
          </cell>
        </row>
        <row r="3061">
          <cell r="A3061" t="str">
            <v>Direct</v>
          </cell>
        </row>
        <row r="3062">
          <cell r="A3062" t="str">
            <v>Direct</v>
          </cell>
        </row>
        <row r="3063">
          <cell r="A3063" t="str">
            <v>Direct</v>
          </cell>
        </row>
        <row r="3064">
          <cell r="A3064" t="str">
            <v>Direct</v>
          </cell>
        </row>
        <row r="3065">
          <cell r="A3065" t="str">
            <v>Direct</v>
          </cell>
        </row>
        <row r="3066">
          <cell r="A3066" t="str">
            <v>Direct</v>
          </cell>
        </row>
        <row r="3067">
          <cell r="A3067" t="str">
            <v>Direct</v>
          </cell>
        </row>
        <row r="3068">
          <cell r="A3068" t="str">
            <v>Direct</v>
          </cell>
        </row>
        <row r="3069">
          <cell r="A3069" t="str">
            <v>Direct</v>
          </cell>
        </row>
        <row r="3070">
          <cell r="A3070" t="str">
            <v>Direct</v>
          </cell>
        </row>
        <row r="3071">
          <cell r="A3071" t="str">
            <v>Direct</v>
          </cell>
        </row>
        <row r="3072">
          <cell r="A3072" t="str">
            <v>Direct</v>
          </cell>
        </row>
        <row r="3073">
          <cell r="A3073" t="str">
            <v>Direct</v>
          </cell>
        </row>
        <row r="3074">
          <cell r="A3074" t="str">
            <v>Direct</v>
          </cell>
        </row>
        <row r="3075">
          <cell r="A3075" t="str">
            <v>Direct</v>
          </cell>
        </row>
        <row r="3076">
          <cell r="A3076" t="str">
            <v>Direct</v>
          </cell>
        </row>
        <row r="3077">
          <cell r="A3077" t="str">
            <v>Direct</v>
          </cell>
        </row>
        <row r="3078">
          <cell r="A3078" t="str">
            <v>Direct</v>
          </cell>
        </row>
        <row r="3079">
          <cell r="A3079" t="str">
            <v>Direct</v>
          </cell>
        </row>
        <row r="3080">
          <cell r="A3080" t="str">
            <v>Direct</v>
          </cell>
        </row>
        <row r="3081">
          <cell r="A3081" t="str">
            <v>Direct</v>
          </cell>
        </row>
        <row r="3082">
          <cell r="A3082" t="str">
            <v>Direct</v>
          </cell>
        </row>
        <row r="3083">
          <cell r="A3083" t="str">
            <v>Direct</v>
          </cell>
        </row>
        <row r="3084">
          <cell r="A3084" t="str">
            <v>Direct</v>
          </cell>
        </row>
        <row r="3085">
          <cell r="A3085" t="str">
            <v>Direct</v>
          </cell>
        </row>
        <row r="3086">
          <cell r="A3086" t="str">
            <v>Direct</v>
          </cell>
        </row>
        <row r="3087">
          <cell r="A3087" t="str">
            <v>Direct</v>
          </cell>
        </row>
        <row r="3088">
          <cell r="A3088" t="str">
            <v>Direct</v>
          </cell>
        </row>
        <row r="3089">
          <cell r="A3089" t="str">
            <v>Direct</v>
          </cell>
        </row>
        <row r="3090">
          <cell r="A3090" t="str">
            <v>Direct</v>
          </cell>
        </row>
        <row r="3091">
          <cell r="A3091" t="str">
            <v>Direct</v>
          </cell>
        </row>
        <row r="3092">
          <cell r="A3092" t="str">
            <v>Direct</v>
          </cell>
        </row>
        <row r="3093">
          <cell r="A3093" t="str">
            <v>Direct</v>
          </cell>
        </row>
        <row r="3094">
          <cell r="A3094" t="str">
            <v>Direct</v>
          </cell>
        </row>
        <row r="3095">
          <cell r="A3095" t="str">
            <v>Direct</v>
          </cell>
        </row>
        <row r="3096">
          <cell r="A3096" t="str">
            <v>Direct</v>
          </cell>
        </row>
        <row r="3097">
          <cell r="A3097" t="str">
            <v>Direct</v>
          </cell>
        </row>
        <row r="3098">
          <cell r="A3098" t="str">
            <v>Direct</v>
          </cell>
        </row>
        <row r="3099">
          <cell r="A3099" t="str">
            <v>Direct</v>
          </cell>
        </row>
        <row r="3100">
          <cell r="A3100" t="str">
            <v>Direct</v>
          </cell>
        </row>
        <row r="3101">
          <cell r="A3101" t="str">
            <v>Direct</v>
          </cell>
        </row>
        <row r="3102">
          <cell r="A3102" t="str">
            <v>Direct</v>
          </cell>
        </row>
        <row r="3103">
          <cell r="A3103" t="str">
            <v>Direct</v>
          </cell>
        </row>
        <row r="3104">
          <cell r="A3104" t="str">
            <v>Direct</v>
          </cell>
        </row>
        <row r="3105">
          <cell r="A3105" t="str">
            <v>Direct</v>
          </cell>
        </row>
        <row r="3106">
          <cell r="A3106" t="str">
            <v>Direct</v>
          </cell>
        </row>
        <row r="3107">
          <cell r="A3107" t="str">
            <v>Direct</v>
          </cell>
        </row>
        <row r="3108">
          <cell r="A3108" t="str">
            <v>Direct</v>
          </cell>
        </row>
        <row r="3109">
          <cell r="A3109" t="str">
            <v>Direct</v>
          </cell>
        </row>
        <row r="3110">
          <cell r="A3110" t="str">
            <v>Direct</v>
          </cell>
        </row>
        <row r="3111">
          <cell r="A3111" t="str">
            <v>Direct</v>
          </cell>
        </row>
        <row r="3112">
          <cell r="A3112" t="str">
            <v>Direct</v>
          </cell>
        </row>
        <row r="3113">
          <cell r="A3113" t="str">
            <v>Direct</v>
          </cell>
        </row>
        <row r="3114">
          <cell r="A3114" t="str">
            <v>Direct</v>
          </cell>
        </row>
        <row r="3115">
          <cell r="A3115" t="str">
            <v>Direct</v>
          </cell>
        </row>
        <row r="3116">
          <cell r="A3116" t="str">
            <v>Direct</v>
          </cell>
        </row>
        <row r="3117">
          <cell r="A3117" t="str">
            <v>Direct</v>
          </cell>
        </row>
        <row r="3118">
          <cell r="A3118" t="str">
            <v>Direct</v>
          </cell>
        </row>
        <row r="3119">
          <cell r="A3119" t="str">
            <v>Direct</v>
          </cell>
        </row>
        <row r="3120">
          <cell r="A3120" t="str">
            <v>Direct</v>
          </cell>
        </row>
        <row r="3121">
          <cell r="A3121" t="str">
            <v>Direct</v>
          </cell>
        </row>
        <row r="3122">
          <cell r="A3122" t="str">
            <v>Direct</v>
          </cell>
        </row>
        <row r="3123">
          <cell r="A3123" t="str">
            <v>Direct</v>
          </cell>
        </row>
        <row r="3124">
          <cell r="A3124" t="str">
            <v>Direct</v>
          </cell>
        </row>
        <row r="3125">
          <cell r="A3125" t="str">
            <v>Direct</v>
          </cell>
        </row>
        <row r="3126">
          <cell r="A3126" t="str">
            <v>Direct</v>
          </cell>
        </row>
        <row r="3127">
          <cell r="A3127" t="str">
            <v>Direct</v>
          </cell>
        </row>
        <row r="3128">
          <cell r="A3128" t="str">
            <v>Direct</v>
          </cell>
        </row>
        <row r="3129">
          <cell r="A3129" t="str">
            <v>Direct</v>
          </cell>
        </row>
        <row r="3130">
          <cell r="A3130" t="str">
            <v>Direct</v>
          </cell>
        </row>
        <row r="3131">
          <cell r="A3131" t="str">
            <v>Direct</v>
          </cell>
        </row>
        <row r="3132">
          <cell r="A3132" t="str">
            <v>Direct</v>
          </cell>
        </row>
        <row r="3133">
          <cell r="A3133" t="str">
            <v>Direct</v>
          </cell>
        </row>
        <row r="3134">
          <cell r="A3134" t="str">
            <v>Direct</v>
          </cell>
        </row>
        <row r="3135">
          <cell r="A3135" t="str">
            <v>Direct</v>
          </cell>
        </row>
        <row r="3136">
          <cell r="A3136" t="str">
            <v>Direct</v>
          </cell>
        </row>
        <row r="3137">
          <cell r="A3137" t="str">
            <v>Direct</v>
          </cell>
        </row>
        <row r="3138">
          <cell r="A3138" t="str">
            <v>Direct</v>
          </cell>
        </row>
        <row r="3139">
          <cell r="A3139" t="str">
            <v>Direct</v>
          </cell>
        </row>
        <row r="3140">
          <cell r="A3140" t="str">
            <v>Direct</v>
          </cell>
        </row>
        <row r="3141">
          <cell r="A3141" t="str">
            <v>Direct</v>
          </cell>
        </row>
        <row r="3142">
          <cell r="A3142" t="str">
            <v>Direct</v>
          </cell>
        </row>
        <row r="3143">
          <cell r="A3143" t="str">
            <v>Direct</v>
          </cell>
        </row>
        <row r="3144">
          <cell r="A3144" t="str">
            <v>Direct</v>
          </cell>
        </row>
        <row r="3145">
          <cell r="A3145" t="str">
            <v>Direct</v>
          </cell>
        </row>
        <row r="3146">
          <cell r="A3146" t="str">
            <v>Direct</v>
          </cell>
        </row>
        <row r="3147">
          <cell r="A3147" t="str">
            <v>Direct</v>
          </cell>
        </row>
        <row r="3148">
          <cell r="A3148" t="str">
            <v>Direct</v>
          </cell>
        </row>
        <row r="3149">
          <cell r="A3149" t="str">
            <v>Direct</v>
          </cell>
        </row>
        <row r="3150">
          <cell r="A3150" t="str">
            <v>Direct</v>
          </cell>
        </row>
        <row r="3151">
          <cell r="A3151" t="str">
            <v>Industry</v>
          </cell>
        </row>
        <row r="3152">
          <cell r="A3152" t="str">
            <v>Industry</v>
          </cell>
        </row>
        <row r="3153">
          <cell r="A3153" t="str">
            <v>Industry</v>
          </cell>
        </row>
        <row r="3154">
          <cell r="A3154" t="str">
            <v>Industry</v>
          </cell>
        </row>
        <row r="3155">
          <cell r="A3155" t="str">
            <v>Industry</v>
          </cell>
        </row>
        <row r="3156">
          <cell r="A3156" t="str">
            <v>Industry</v>
          </cell>
        </row>
        <row r="3157">
          <cell r="A3157" t="str">
            <v>Industry</v>
          </cell>
        </row>
        <row r="3158">
          <cell r="A3158" t="str">
            <v>Industry</v>
          </cell>
        </row>
        <row r="3159">
          <cell r="A3159" t="str">
            <v>Industry</v>
          </cell>
        </row>
        <row r="3160">
          <cell r="A3160" t="str">
            <v>Industry</v>
          </cell>
        </row>
        <row r="3161">
          <cell r="A3161" t="str">
            <v>Industry</v>
          </cell>
        </row>
        <row r="3162">
          <cell r="A3162" t="str">
            <v>Industry</v>
          </cell>
        </row>
        <row r="3163">
          <cell r="A3163" t="str">
            <v>Industry</v>
          </cell>
        </row>
        <row r="3164">
          <cell r="A3164" t="str">
            <v>Industry</v>
          </cell>
        </row>
        <row r="3165">
          <cell r="A3165" t="str">
            <v>Industry</v>
          </cell>
        </row>
        <row r="3166">
          <cell r="A3166" t="str">
            <v>Industry</v>
          </cell>
        </row>
        <row r="3167">
          <cell r="A3167" t="str">
            <v>Industry</v>
          </cell>
        </row>
        <row r="3168">
          <cell r="A3168" t="str">
            <v>Industry</v>
          </cell>
        </row>
        <row r="3169">
          <cell r="A3169" t="str">
            <v>Industry</v>
          </cell>
        </row>
        <row r="3170">
          <cell r="A3170" t="str">
            <v>Industry</v>
          </cell>
        </row>
        <row r="3171">
          <cell r="A3171" t="str">
            <v>Industry</v>
          </cell>
        </row>
        <row r="3172">
          <cell r="A3172" t="str">
            <v>Industry</v>
          </cell>
        </row>
        <row r="3173">
          <cell r="A3173" t="str">
            <v>Industry</v>
          </cell>
        </row>
        <row r="3174">
          <cell r="A3174" t="str">
            <v>Industry</v>
          </cell>
        </row>
        <row r="3175">
          <cell r="A3175" t="str">
            <v>Industry</v>
          </cell>
        </row>
        <row r="3176">
          <cell r="A3176" t="str">
            <v>Industry</v>
          </cell>
        </row>
        <row r="3177">
          <cell r="A3177" t="str">
            <v>Industry</v>
          </cell>
        </row>
        <row r="3178">
          <cell r="A3178" t="str">
            <v>Industry</v>
          </cell>
        </row>
        <row r="3179">
          <cell r="A3179" t="str">
            <v>Industry</v>
          </cell>
        </row>
        <row r="3180">
          <cell r="A3180" t="str">
            <v>Industry</v>
          </cell>
        </row>
        <row r="3181">
          <cell r="A3181" t="str">
            <v>Industry</v>
          </cell>
        </row>
        <row r="3182">
          <cell r="A3182" t="str">
            <v>Industry</v>
          </cell>
        </row>
        <row r="3183">
          <cell r="A3183" t="str">
            <v>Industry</v>
          </cell>
        </row>
        <row r="3184">
          <cell r="A3184" t="str">
            <v>Industry</v>
          </cell>
        </row>
        <row r="3185">
          <cell r="A3185" t="str">
            <v>Industry</v>
          </cell>
        </row>
        <row r="3186">
          <cell r="A3186" t="str">
            <v>Industry</v>
          </cell>
        </row>
        <row r="3187">
          <cell r="A3187" t="str">
            <v>Industry</v>
          </cell>
        </row>
        <row r="3188">
          <cell r="A3188" t="str">
            <v>Industry</v>
          </cell>
        </row>
        <row r="3189">
          <cell r="A3189" t="str">
            <v>Industry</v>
          </cell>
        </row>
        <row r="3190">
          <cell r="A3190" t="str">
            <v>Industry</v>
          </cell>
        </row>
        <row r="3191">
          <cell r="A3191" t="str">
            <v>Industry</v>
          </cell>
        </row>
        <row r="3192">
          <cell r="A3192" t="str">
            <v>Industry</v>
          </cell>
        </row>
        <row r="3193">
          <cell r="A3193" t="str">
            <v>Industry</v>
          </cell>
        </row>
        <row r="3194">
          <cell r="A3194" t="str">
            <v>Industry</v>
          </cell>
        </row>
        <row r="3195">
          <cell r="A3195" t="str">
            <v>Industry</v>
          </cell>
        </row>
        <row r="3196">
          <cell r="A3196" t="str">
            <v>Industry</v>
          </cell>
        </row>
        <row r="3197">
          <cell r="A3197" t="str">
            <v>Industry</v>
          </cell>
        </row>
        <row r="3198">
          <cell r="A3198" t="str">
            <v>Industry</v>
          </cell>
        </row>
        <row r="3199">
          <cell r="A3199" t="str">
            <v>Industry</v>
          </cell>
        </row>
        <row r="3200">
          <cell r="A3200" t="str">
            <v>Industry</v>
          </cell>
        </row>
        <row r="3201">
          <cell r="A3201" t="str">
            <v>Industry</v>
          </cell>
        </row>
        <row r="3202">
          <cell r="A3202" t="str">
            <v>Industry</v>
          </cell>
        </row>
        <row r="3203">
          <cell r="A3203" t="str">
            <v>Industry</v>
          </cell>
        </row>
        <row r="3204">
          <cell r="A3204" t="str">
            <v>Industry</v>
          </cell>
        </row>
        <row r="3205">
          <cell r="A3205" t="str">
            <v>Industry</v>
          </cell>
        </row>
        <row r="3206">
          <cell r="A3206" t="str">
            <v>Industry</v>
          </cell>
        </row>
        <row r="3207">
          <cell r="A3207" t="str">
            <v>Industry</v>
          </cell>
        </row>
        <row r="3208">
          <cell r="A3208" t="str">
            <v>Industry</v>
          </cell>
        </row>
        <row r="3209">
          <cell r="A3209" t="str">
            <v>Industry</v>
          </cell>
        </row>
        <row r="3210">
          <cell r="A3210" t="str">
            <v>Industry</v>
          </cell>
        </row>
        <row r="3211">
          <cell r="A3211" t="str">
            <v>Industry</v>
          </cell>
        </row>
        <row r="3212">
          <cell r="A3212" t="str">
            <v>Industry</v>
          </cell>
        </row>
        <row r="3213">
          <cell r="A3213" t="str">
            <v>Industry</v>
          </cell>
        </row>
        <row r="3214">
          <cell r="A3214" t="str">
            <v>Industry</v>
          </cell>
        </row>
        <row r="3215">
          <cell r="A3215" t="str">
            <v>Industry</v>
          </cell>
        </row>
        <row r="3216">
          <cell r="A3216" t="str">
            <v>Industry</v>
          </cell>
        </row>
        <row r="3217">
          <cell r="A3217" t="str">
            <v>Industry</v>
          </cell>
        </row>
        <row r="3218">
          <cell r="A3218" t="str">
            <v>Industry</v>
          </cell>
        </row>
        <row r="3219">
          <cell r="A3219" t="str">
            <v>Industry</v>
          </cell>
        </row>
        <row r="3220">
          <cell r="A3220" t="str">
            <v>Industry</v>
          </cell>
        </row>
        <row r="3221">
          <cell r="A3221" t="str">
            <v>Industry</v>
          </cell>
        </row>
        <row r="3222">
          <cell r="A3222" t="str">
            <v>Industry</v>
          </cell>
        </row>
        <row r="3223">
          <cell r="A3223" t="str">
            <v>Industry</v>
          </cell>
        </row>
        <row r="3224">
          <cell r="A3224" t="str">
            <v>Industry</v>
          </cell>
        </row>
        <row r="3225">
          <cell r="A3225" t="str">
            <v>Industry</v>
          </cell>
        </row>
        <row r="3226">
          <cell r="A3226" t="str">
            <v>Industry</v>
          </cell>
        </row>
        <row r="3227">
          <cell r="A3227" t="str">
            <v>Industry</v>
          </cell>
        </row>
        <row r="3228">
          <cell r="A3228" t="str">
            <v>Industry</v>
          </cell>
        </row>
        <row r="3229">
          <cell r="A3229" t="str">
            <v>Industry</v>
          </cell>
        </row>
        <row r="3230">
          <cell r="A3230" t="str">
            <v>Industry</v>
          </cell>
        </row>
        <row r="3231">
          <cell r="A3231" t="str">
            <v>Industry</v>
          </cell>
        </row>
        <row r="3232">
          <cell r="A3232" t="str">
            <v>Industry</v>
          </cell>
        </row>
        <row r="3233">
          <cell r="A3233" t="str">
            <v>Industry</v>
          </cell>
        </row>
        <row r="3234">
          <cell r="A3234" t="str">
            <v>Industry</v>
          </cell>
        </row>
        <row r="3235">
          <cell r="A3235" t="str">
            <v>Industry</v>
          </cell>
        </row>
        <row r="3236">
          <cell r="A3236" t="str">
            <v>Industry</v>
          </cell>
        </row>
        <row r="3237">
          <cell r="A3237" t="str">
            <v>Industry</v>
          </cell>
        </row>
        <row r="3238">
          <cell r="A3238" t="str">
            <v>Industry</v>
          </cell>
        </row>
        <row r="3239">
          <cell r="A3239" t="str">
            <v>Industry</v>
          </cell>
        </row>
        <row r="3240">
          <cell r="A3240" t="str">
            <v>Industry</v>
          </cell>
        </row>
        <row r="3241">
          <cell r="A3241" t="str">
            <v>Industry</v>
          </cell>
        </row>
        <row r="3242">
          <cell r="A3242" t="str">
            <v>Industry</v>
          </cell>
        </row>
        <row r="3243">
          <cell r="A3243" t="str">
            <v>Industry</v>
          </cell>
        </row>
        <row r="3244">
          <cell r="A3244" t="str">
            <v>Industry</v>
          </cell>
        </row>
        <row r="3245">
          <cell r="A3245" t="str">
            <v>Industry</v>
          </cell>
        </row>
        <row r="3246">
          <cell r="A3246" t="str">
            <v>Industry</v>
          </cell>
        </row>
        <row r="3247">
          <cell r="A3247" t="str">
            <v>Industry</v>
          </cell>
        </row>
        <row r="3248">
          <cell r="A3248" t="str">
            <v>Industry</v>
          </cell>
        </row>
        <row r="3249">
          <cell r="A3249" t="str">
            <v>Industry</v>
          </cell>
        </row>
        <row r="3250">
          <cell r="A3250" t="str">
            <v>Industry</v>
          </cell>
        </row>
        <row r="3251">
          <cell r="A3251" t="str">
            <v>Industry</v>
          </cell>
        </row>
        <row r="3252">
          <cell r="A3252" t="str">
            <v>Industry</v>
          </cell>
        </row>
        <row r="3253">
          <cell r="A3253" t="str">
            <v>Industry</v>
          </cell>
        </row>
        <row r="3254">
          <cell r="A3254" t="str">
            <v>Industry</v>
          </cell>
        </row>
        <row r="3255">
          <cell r="A3255" t="str">
            <v>Industry</v>
          </cell>
        </row>
        <row r="3256">
          <cell r="A3256" t="str">
            <v>Industry</v>
          </cell>
        </row>
        <row r="3257">
          <cell r="A3257" t="str">
            <v>Industry</v>
          </cell>
        </row>
        <row r="3258">
          <cell r="A3258" t="str">
            <v>Industry</v>
          </cell>
        </row>
        <row r="3259">
          <cell r="A3259" t="str">
            <v>Industry</v>
          </cell>
        </row>
        <row r="3260">
          <cell r="A3260" t="str">
            <v>Industry</v>
          </cell>
        </row>
        <row r="3261">
          <cell r="A3261" t="str">
            <v>Industry</v>
          </cell>
        </row>
        <row r="3262">
          <cell r="A3262" t="str">
            <v>Industry</v>
          </cell>
        </row>
        <row r="3263">
          <cell r="A3263" t="str">
            <v>Industry</v>
          </cell>
        </row>
        <row r="3264">
          <cell r="A3264" t="str">
            <v>Industry</v>
          </cell>
        </row>
        <row r="3265">
          <cell r="A3265" t="str">
            <v>Direct</v>
          </cell>
        </row>
        <row r="3266">
          <cell r="A3266" t="str">
            <v>Direct</v>
          </cell>
        </row>
        <row r="3267">
          <cell r="A3267" t="str">
            <v>Direct</v>
          </cell>
        </row>
        <row r="3268">
          <cell r="A3268" t="str">
            <v>Direct</v>
          </cell>
        </row>
        <row r="3269">
          <cell r="A3269" t="str">
            <v>Direct</v>
          </cell>
        </row>
        <row r="3270">
          <cell r="A3270" t="str">
            <v>Direct</v>
          </cell>
        </row>
        <row r="3271">
          <cell r="A3271" t="str">
            <v>Direct</v>
          </cell>
        </row>
        <row r="3272">
          <cell r="A3272" t="str">
            <v>Direct</v>
          </cell>
        </row>
        <row r="3273">
          <cell r="A3273" t="str">
            <v>Direct</v>
          </cell>
        </row>
        <row r="3274">
          <cell r="A3274" t="str">
            <v>Direct</v>
          </cell>
        </row>
        <row r="3275">
          <cell r="A3275" t="str">
            <v>Direct</v>
          </cell>
        </row>
        <row r="3276">
          <cell r="A3276" t="str">
            <v>Direct</v>
          </cell>
        </row>
        <row r="3277">
          <cell r="A3277" t="str">
            <v>Direct</v>
          </cell>
        </row>
        <row r="3278">
          <cell r="A3278" t="str">
            <v>Direct</v>
          </cell>
        </row>
        <row r="3279">
          <cell r="A3279" t="str">
            <v>Direct</v>
          </cell>
        </row>
        <row r="3280">
          <cell r="A3280" t="str">
            <v>Direct</v>
          </cell>
        </row>
        <row r="3281">
          <cell r="A3281" t="str">
            <v>Direct</v>
          </cell>
        </row>
        <row r="3282">
          <cell r="A3282" t="str">
            <v>Direct</v>
          </cell>
        </row>
        <row r="3283">
          <cell r="A3283" t="str">
            <v>Direct</v>
          </cell>
        </row>
        <row r="3284">
          <cell r="A3284" t="str">
            <v>Direct</v>
          </cell>
        </row>
        <row r="3285">
          <cell r="A3285" t="str">
            <v>Direct</v>
          </cell>
        </row>
        <row r="3286">
          <cell r="A3286" t="str">
            <v>Direct</v>
          </cell>
        </row>
        <row r="3287">
          <cell r="A3287" t="str">
            <v>Direct</v>
          </cell>
        </row>
        <row r="3288">
          <cell r="A3288" t="str">
            <v>Direct</v>
          </cell>
        </row>
        <row r="3289">
          <cell r="A3289" t="str">
            <v>Direct</v>
          </cell>
        </row>
        <row r="3290">
          <cell r="A3290" t="str">
            <v>Direct</v>
          </cell>
        </row>
        <row r="3291">
          <cell r="A3291" t="str">
            <v>Direct</v>
          </cell>
        </row>
        <row r="3292">
          <cell r="A3292" t="str">
            <v>Direct</v>
          </cell>
        </row>
        <row r="3293">
          <cell r="A3293" t="str">
            <v>Direct</v>
          </cell>
        </row>
        <row r="3294">
          <cell r="A3294" t="str">
            <v>Direct</v>
          </cell>
        </row>
        <row r="3295">
          <cell r="A3295" t="str">
            <v>Direct</v>
          </cell>
        </row>
        <row r="3296">
          <cell r="A3296" t="str">
            <v>Direct</v>
          </cell>
        </row>
        <row r="3297">
          <cell r="A3297" t="str">
            <v>Direct</v>
          </cell>
        </row>
        <row r="3298">
          <cell r="A3298" t="str">
            <v>Direct</v>
          </cell>
        </row>
        <row r="3299">
          <cell r="A3299" t="str">
            <v>Direct</v>
          </cell>
        </row>
        <row r="3300">
          <cell r="A3300" t="str">
            <v>Direct</v>
          </cell>
        </row>
        <row r="3301">
          <cell r="A3301" t="str">
            <v>Direct</v>
          </cell>
        </row>
        <row r="3302">
          <cell r="A3302" t="str">
            <v>Direct</v>
          </cell>
        </row>
        <row r="3303">
          <cell r="A3303" t="str">
            <v>Direct</v>
          </cell>
        </row>
        <row r="3304">
          <cell r="A3304" t="str">
            <v>Direct</v>
          </cell>
        </row>
        <row r="3305">
          <cell r="A3305" t="str">
            <v>Direct</v>
          </cell>
        </row>
        <row r="3306">
          <cell r="A3306" t="str">
            <v>Direct</v>
          </cell>
        </row>
        <row r="3307">
          <cell r="A3307" t="str">
            <v>Direct</v>
          </cell>
        </row>
        <row r="3308">
          <cell r="A3308" t="str">
            <v>Direct</v>
          </cell>
        </row>
        <row r="3309">
          <cell r="A3309" t="str">
            <v>Direct</v>
          </cell>
        </row>
        <row r="3310">
          <cell r="A3310" t="str">
            <v>Direct</v>
          </cell>
        </row>
        <row r="3311">
          <cell r="A3311" t="str">
            <v>Direct</v>
          </cell>
        </row>
        <row r="3312">
          <cell r="A3312" t="str">
            <v>Direct</v>
          </cell>
        </row>
        <row r="3313">
          <cell r="A3313" t="str">
            <v>Direct</v>
          </cell>
        </row>
        <row r="3314">
          <cell r="A3314" t="str">
            <v>Direct</v>
          </cell>
        </row>
        <row r="3315">
          <cell r="A3315" t="str">
            <v>Direct</v>
          </cell>
        </row>
        <row r="3316">
          <cell r="A3316" t="str">
            <v>Direct</v>
          </cell>
        </row>
        <row r="3317">
          <cell r="A3317" t="str">
            <v>Direct</v>
          </cell>
        </row>
        <row r="3318">
          <cell r="A3318" t="str">
            <v>Direct</v>
          </cell>
        </row>
        <row r="3319">
          <cell r="A3319" t="str">
            <v>Direct</v>
          </cell>
        </row>
        <row r="3320">
          <cell r="A3320" t="str">
            <v>Direct</v>
          </cell>
        </row>
        <row r="3321">
          <cell r="A3321" t="str">
            <v>Direct</v>
          </cell>
        </row>
        <row r="3322">
          <cell r="A3322" t="str">
            <v>Direct</v>
          </cell>
        </row>
        <row r="3323">
          <cell r="A3323" t="str">
            <v>Direct</v>
          </cell>
        </row>
        <row r="3324">
          <cell r="A3324" t="str">
            <v>Direct</v>
          </cell>
        </row>
        <row r="3325">
          <cell r="A3325" t="str">
            <v>Direct</v>
          </cell>
        </row>
        <row r="3326">
          <cell r="A3326" t="str">
            <v>Direct</v>
          </cell>
        </row>
        <row r="3327">
          <cell r="A3327" t="str">
            <v>Direct</v>
          </cell>
        </row>
        <row r="3328">
          <cell r="A3328" t="str">
            <v>Direct</v>
          </cell>
        </row>
        <row r="3329">
          <cell r="A3329" t="str">
            <v>Direct</v>
          </cell>
        </row>
        <row r="3330">
          <cell r="A3330" t="str">
            <v>Direct</v>
          </cell>
        </row>
        <row r="3331">
          <cell r="A3331" t="str">
            <v>Industry</v>
          </cell>
        </row>
        <row r="3332">
          <cell r="A3332" t="str">
            <v>Industry</v>
          </cell>
        </row>
        <row r="3333">
          <cell r="A3333" t="str">
            <v>Industry</v>
          </cell>
        </row>
        <row r="3334">
          <cell r="A3334" t="str">
            <v>Industry</v>
          </cell>
        </row>
        <row r="3335">
          <cell r="A3335" t="str">
            <v>Industry</v>
          </cell>
        </row>
        <row r="3336">
          <cell r="A3336" t="str">
            <v>Industry</v>
          </cell>
        </row>
        <row r="3337">
          <cell r="A3337" t="str">
            <v>Industry</v>
          </cell>
        </row>
        <row r="3338">
          <cell r="A3338" t="str">
            <v>Industry</v>
          </cell>
        </row>
        <row r="3339">
          <cell r="A3339" t="str">
            <v>Industry</v>
          </cell>
        </row>
        <row r="3340">
          <cell r="A3340" t="str">
            <v>Industry</v>
          </cell>
        </row>
        <row r="3341">
          <cell r="A3341" t="str">
            <v>Industry</v>
          </cell>
        </row>
        <row r="3342">
          <cell r="A3342" t="str">
            <v>Industry</v>
          </cell>
        </row>
        <row r="3343">
          <cell r="A3343" t="str">
            <v>Industry</v>
          </cell>
        </row>
        <row r="3344">
          <cell r="A3344" t="str">
            <v>Industry</v>
          </cell>
        </row>
        <row r="3345">
          <cell r="A3345" t="str">
            <v>Industry</v>
          </cell>
        </row>
        <row r="3346">
          <cell r="A3346" t="str">
            <v>Industry</v>
          </cell>
        </row>
        <row r="3347">
          <cell r="A3347" t="str">
            <v>Industry</v>
          </cell>
        </row>
        <row r="3348">
          <cell r="A3348" t="str">
            <v>Industry</v>
          </cell>
        </row>
        <row r="3349">
          <cell r="A3349" t="str">
            <v>Industry</v>
          </cell>
        </row>
        <row r="3350">
          <cell r="A3350" t="str">
            <v>Industry</v>
          </cell>
        </row>
        <row r="3351">
          <cell r="A3351" t="str">
            <v>Industry</v>
          </cell>
        </row>
        <row r="3352">
          <cell r="A3352" t="str">
            <v>Industry</v>
          </cell>
        </row>
        <row r="3353">
          <cell r="A3353" t="str">
            <v>Industry</v>
          </cell>
        </row>
        <row r="3354">
          <cell r="A3354" t="str">
            <v>Industry</v>
          </cell>
        </row>
        <row r="3355">
          <cell r="A3355" t="str">
            <v>Industry</v>
          </cell>
        </row>
        <row r="3356">
          <cell r="A3356" t="str">
            <v>Industry</v>
          </cell>
        </row>
        <row r="3357">
          <cell r="A3357" t="str">
            <v>Industry</v>
          </cell>
        </row>
        <row r="3358">
          <cell r="A3358" t="str">
            <v>Industry</v>
          </cell>
        </row>
        <row r="3359">
          <cell r="A3359" t="str">
            <v>Industry</v>
          </cell>
        </row>
        <row r="3360">
          <cell r="A3360" t="str">
            <v>Industry</v>
          </cell>
        </row>
        <row r="3361">
          <cell r="A3361" t="str">
            <v>Industry</v>
          </cell>
        </row>
        <row r="3362">
          <cell r="A3362" t="str">
            <v>Industry</v>
          </cell>
        </row>
        <row r="3363">
          <cell r="A3363" t="str">
            <v>Industry</v>
          </cell>
        </row>
        <row r="3364">
          <cell r="A3364" t="str">
            <v>Industry</v>
          </cell>
        </row>
        <row r="3365">
          <cell r="A3365" t="str">
            <v>Industry</v>
          </cell>
        </row>
        <row r="3366">
          <cell r="A3366" t="str">
            <v>Industry</v>
          </cell>
        </row>
        <row r="3367">
          <cell r="A3367" t="str">
            <v>Industry</v>
          </cell>
        </row>
        <row r="3368">
          <cell r="A3368" t="str">
            <v>Industry</v>
          </cell>
        </row>
        <row r="3369">
          <cell r="A3369" t="str">
            <v>Industry</v>
          </cell>
        </row>
        <row r="3370">
          <cell r="A3370" t="str">
            <v>Industry</v>
          </cell>
        </row>
        <row r="3371">
          <cell r="A3371" t="str">
            <v>Industry</v>
          </cell>
        </row>
        <row r="3372">
          <cell r="A3372" t="str">
            <v>Industry</v>
          </cell>
        </row>
        <row r="3373">
          <cell r="A3373" t="str">
            <v>Industry</v>
          </cell>
        </row>
        <row r="3374">
          <cell r="A3374" t="str">
            <v>Industry</v>
          </cell>
        </row>
        <row r="3375">
          <cell r="A3375" t="str">
            <v>Industry</v>
          </cell>
        </row>
        <row r="3376">
          <cell r="A3376" t="str">
            <v>Industry</v>
          </cell>
        </row>
        <row r="3377">
          <cell r="A3377" t="str">
            <v>Industry</v>
          </cell>
        </row>
        <row r="3378">
          <cell r="A3378" t="str">
            <v>Industry</v>
          </cell>
        </row>
        <row r="3379">
          <cell r="A3379" t="str">
            <v>Industry</v>
          </cell>
        </row>
        <row r="3380">
          <cell r="A3380" t="str">
            <v>Industry</v>
          </cell>
        </row>
        <row r="3381">
          <cell r="A3381" t="str">
            <v>Industry</v>
          </cell>
        </row>
        <row r="3382">
          <cell r="A3382" t="str">
            <v>Industry</v>
          </cell>
        </row>
        <row r="3383">
          <cell r="A3383" t="str">
            <v>Industry</v>
          </cell>
        </row>
        <row r="3384">
          <cell r="A3384" t="str">
            <v>Industry</v>
          </cell>
        </row>
        <row r="3385">
          <cell r="A3385" t="str">
            <v>Industry</v>
          </cell>
        </row>
        <row r="3386">
          <cell r="A3386" t="str">
            <v>Industry</v>
          </cell>
        </row>
        <row r="3387">
          <cell r="A3387" t="str">
            <v>Industry</v>
          </cell>
        </row>
        <row r="3388">
          <cell r="A3388" t="str">
            <v>Industry</v>
          </cell>
        </row>
        <row r="3389">
          <cell r="A3389" t="str">
            <v>Industry</v>
          </cell>
        </row>
        <row r="3390">
          <cell r="A3390" t="str">
            <v>Industry</v>
          </cell>
        </row>
        <row r="3391">
          <cell r="A3391" t="str">
            <v>Industry</v>
          </cell>
        </row>
        <row r="3392">
          <cell r="A3392" t="str">
            <v>Industry</v>
          </cell>
        </row>
        <row r="3393">
          <cell r="A3393" t="str">
            <v>Industry</v>
          </cell>
        </row>
        <row r="3394">
          <cell r="A3394" t="str">
            <v>Industry</v>
          </cell>
        </row>
        <row r="3395">
          <cell r="A3395" t="str">
            <v>Industry</v>
          </cell>
        </row>
        <row r="3396">
          <cell r="A3396" t="str">
            <v>Industry</v>
          </cell>
        </row>
        <row r="3397">
          <cell r="A3397" t="str">
            <v>Direct</v>
          </cell>
        </row>
        <row r="3398">
          <cell r="A3398" t="str">
            <v>Direct</v>
          </cell>
        </row>
        <row r="3399">
          <cell r="A3399" t="str">
            <v>Direct</v>
          </cell>
        </row>
        <row r="3400">
          <cell r="A3400" t="str">
            <v>Direct</v>
          </cell>
        </row>
        <row r="3401">
          <cell r="A3401" t="str">
            <v>Direct</v>
          </cell>
        </row>
        <row r="3402">
          <cell r="A3402" t="str">
            <v>Direct</v>
          </cell>
        </row>
        <row r="3403">
          <cell r="A3403" t="str">
            <v>Direct</v>
          </cell>
        </row>
        <row r="3404">
          <cell r="A3404" t="str">
            <v>Direct</v>
          </cell>
        </row>
        <row r="3405">
          <cell r="A3405" t="str">
            <v>Direct</v>
          </cell>
        </row>
        <row r="3406">
          <cell r="A3406" t="str">
            <v>Direct</v>
          </cell>
        </row>
        <row r="3407">
          <cell r="A3407" t="str">
            <v>Direct</v>
          </cell>
        </row>
        <row r="3408">
          <cell r="A3408" t="str">
            <v>Direct</v>
          </cell>
        </row>
        <row r="3409">
          <cell r="A3409" t="str">
            <v>Direct</v>
          </cell>
        </row>
        <row r="3410">
          <cell r="A3410" t="str">
            <v>Direct</v>
          </cell>
        </row>
        <row r="3411">
          <cell r="A3411" t="str">
            <v>Direct</v>
          </cell>
        </row>
        <row r="3412">
          <cell r="A3412" t="str">
            <v>Direct</v>
          </cell>
        </row>
        <row r="3413">
          <cell r="A3413" t="str">
            <v>Direct</v>
          </cell>
        </row>
        <row r="3414">
          <cell r="A3414" t="str">
            <v>Direct</v>
          </cell>
        </row>
        <row r="3415">
          <cell r="A3415" t="str">
            <v>Direct</v>
          </cell>
        </row>
        <row r="3416">
          <cell r="A3416" t="str">
            <v>Direct</v>
          </cell>
        </row>
        <row r="3417">
          <cell r="A3417" t="str">
            <v>Direct</v>
          </cell>
        </row>
        <row r="3418">
          <cell r="A3418" t="str">
            <v>Direct</v>
          </cell>
        </row>
        <row r="3419">
          <cell r="A3419" t="str">
            <v>Direct</v>
          </cell>
        </row>
        <row r="3420">
          <cell r="A3420" t="str">
            <v>Direct</v>
          </cell>
        </row>
        <row r="3421">
          <cell r="A3421" t="str">
            <v>Direct</v>
          </cell>
        </row>
        <row r="3422">
          <cell r="A3422" t="str">
            <v>Direct</v>
          </cell>
        </row>
        <row r="3423">
          <cell r="A3423" t="str">
            <v>Direct</v>
          </cell>
        </row>
        <row r="3424">
          <cell r="A3424" t="str">
            <v>Direct</v>
          </cell>
        </row>
        <row r="3425">
          <cell r="A3425" t="str">
            <v>Direct</v>
          </cell>
        </row>
        <row r="3426">
          <cell r="A3426" t="str">
            <v>Direct</v>
          </cell>
        </row>
        <row r="3427">
          <cell r="A3427" t="str">
            <v>Direct</v>
          </cell>
        </row>
        <row r="3428">
          <cell r="A3428" t="str">
            <v>Direct</v>
          </cell>
        </row>
        <row r="3429">
          <cell r="A3429" t="str">
            <v>Direct</v>
          </cell>
        </row>
        <row r="3430">
          <cell r="A3430" t="str">
            <v>Direct</v>
          </cell>
        </row>
        <row r="3431">
          <cell r="A3431" t="str">
            <v>Direct</v>
          </cell>
        </row>
        <row r="3432">
          <cell r="A3432" t="str">
            <v>Direct</v>
          </cell>
        </row>
        <row r="3433">
          <cell r="A3433" t="str">
            <v>Direct</v>
          </cell>
        </row>
        <row r="3434">
          <cell r="A3434" t="str">
            <v>Direct</v>
          </cell>
        </row>
        <row r="3435">
          <cell r="A3435" t="str">
            <v>Direct</v>
          </cell>
        </row>
        <row r="3436">
          <cell r="A3436" t="str">
            <v>Direct</v>
          </cell>
        </row>
        <row r="3437">
          <cell r="A3437" t="str">
            <v>Direct</v>
          </cell>
        </row>
        <row r="3438">
          <cell r="A3438" t="str">
            <v>Direct</v>
          </cell>
        </row>
        <row r="3439">
          <cell r="A3439" t="str">
            <v>Direct</v>
          </cell>
        </row>
        <row r="3440">
          <cell r="A3440" t="str">
            <v>Direct</v>
          </cell>
        </row>
        <row r="3441">
          <cell r="A3441" t="str">
            <v>Direct</v>
          </cell>
        </row>
        <row r="3442">
          <cell r="A3442" t="str">
            <v>Direct</v>
          </cell>
        </row>
        <row r="3443">
          <cell r="A3443" t="str">
            <v>Direct</v>
          </cell>
        </row>
        <row r="3444">
          <cell r="A3444" t="str">
            <v>Direct</v>
          </cell>
        </row>
        <row r="3445">
          <cell r="A3445" t="str">
            <v>Direct</v>
          </cell>
        </row>
        <row r="3446">
          <cell r="A3446" t="str">
            <v>Direct</v>
          </cell>
        </row>
        <row r="3447">
          <cell r="A3447" t="str">
            <v>Direct</v>
          </cell>
        </row>
        <row r="3448">
          <cell r="A3448" t="str">
            <v>Direct</v>
          </cell>
        </row>
        <row r="3449">
          <cell r="A3449" t="str">
            <v>Direct</v>
          </cell>
        </row>
        <row r="3450">
          <cell r="A3450" t="str">
            <v>Direct</v>
          </cell>
        </row>
        <row r="3451">
          <cell r="A3451" t="str">
            <v>Direct</v>
          </cell>
        </row>
        <row r="3452">
          <cell r="A3452" t="str">
            <v>Direct</v>
          </cell>
        </row>
        <row r="3453">
          <cell r="A3453" t="str">
            <v>Direct</v>
          </cell>
        </row>
        <row r="3454">
          <cell r="A3454" t="str">
            <v>Direct</v>
          </cell>
        </row>
        <row r="3455">
          <cell r="A3455" t="str">
            <v>Direct</v>
          </cell>
        </row>
        <row r="3456">
          <cell r="A3456" t="str">
            <v>Direct</v>
          </cell>
        </row>
        <row r="3457">
          <cell r="A3457" t="str">
            <v>Direct</v>
          </cell>
        </row>
        <row r="3458">
          <cell r="A3458" t="str">
            <v>Direct</v>
          </cell>
        </row>
        <row r="3459">
          <cell r="A3459" t="str">
            <v>Direct</v>
          </cell>
        </row>
        <row r="3460">
          <cell r="A3460" t="str">
            <v>Direct</v>
          </cell>
        </row>
        <row r="3461">
          <cell r="A3461" t="str">
            <v>Direct</v>
          </cell>
        </row>
        <row r="3462">
          <cell r="A3462" t="str">
            <v>Direct</v>
          </cell>
        </row>
        <row r="3463">
          <cell r="A3463" t="str">
            <v>Direct</v>
          </cell>
        </row>
        <row r="3464">
          <cell r="A3464" t="str">
            <v>Direct</v>
          </cell>
        </row>
        <row r="3465">
          <cell r="A3465" t="str">
            <v>Direct</v>
          </cell>
        </row>
        <row r="3466">
          <cell r="A3466" t="str">
            <v>Direct</v>
          </cell>
        </row>
        <row r="3467">
          <cell r="A3467" t="str">
            <v>Direct</v>
          </cell>
        </row>
        <row r="3468">
          <cell r="A3468" t="str">
            <v>Direct</v>
          </cell>
        </row>
        <row r="3469">
          <cell r="A3469" t="str">
            <v>Direct</v>
          </cell>
        </row>
        <row r="3470">
          <cell r="A3470" t="str">
            <v>Direct</v>
          </cell>
        </row>
        <row r="3471">
          <cell r="A3471" t="str">
            <v>Direct</v>
          </cell>
        </row>
        <row r="3472">
          <cell r="A3472" t="str">
            <v>Direct</v>
          </cell>
        </row>
        <row r="3473">
          <cell r="A3473" t="str">
            <v>Direct</v>
          </cell>
        </row>
        <row r="3474">
          <cell r="A3474" t="str">
            <v>Direct</v>
          </cell>
        </row>
        <row r="3475">
          <cell r="A3475" t="str">
            <v>Direct</v>
          </cell>
        </row>
        <row r="3476">
          <cell r="A3476" t="str">
            <v>Direct</v>
          </cell>
        </row>
        <row r="3477">
          <cell r="A3477" t="str">
            <v>Direct</v>
          </cell>
        </row>
        <row r="3478">
          <cell r="A3478" t="str">
            <v>Direct</v>
          </cell>
        </row>
        <row r="3479">
          <cell r="A3479" t="str">
            <v>Direct</v>
          </cell>
        </row>
        <row r="3480">
          <cell r="A3480" t="str">
            <v>Direct</v>
          </cell>
        </row>
        <row r="3481">
          <cell r="A3481" t="str">
            <v>Direct</v>
          </cell>
        </row>
        <row r="3482">
          <cell r="A3482" t="str">
            <v>Direct</v>
          </cell>
        </row>
        <row r="3483">
          <cell r="A3483" t="str">
            <v>Direct</v>
          </cell>
        </row>
        <row r="3484">
          <cell r="A3484" t="str">
            <v>Direct</v>
          </cell>
        </row>
        <row r="3485">
          <cell r="A3485" t="str">
            <v>Direct</v>
          </cell>
        </row>
        <row r="3486">
          <cell r="A3486" t="str">
            <v>Direct</v>
          </cell>
        </row>
        <row r="3487">
          <cell r="A3487" t="str">
            <v>Direct</v>
          </cell>
        </row>
        <row r="3488">
          <cell r="A3488" t="str">
            <v>Direct</v>
          </cell>
        </row>
        <row r="3489">
          <cell r="A3489" t="str">
            <v>Direct</v>
          </cell>
        </row>
        <row r="3490">
          <cell r="A3490" t="str">
            <v>Direct</v>
          </cell>
        </row>
        <row r="3491">
          <cell r="A3491" t="str">
            <v>Direct</v>
          </cell>
        </row>
        <row r="3492">
          <cell r="A3492" t="str">
            <v>Direct</v>
          </cell>
        </row>
        <row r="3493">
          <cell r="A3493" t="str">
            <v>Direct</v>
          </cell>
        </row>
        <row r="3494">
          <cell r="A3494" t="str">
            <v>Direct</v>
          </cell>
        </row>
        <row r="3495">
          <cell r="A3495" t="str">
            <v>Direct</v>
          </cell>
        </row>
        <row r="3496">
          <cell r="A3496" t="str">
            <v>Direct</v>
          </cell>
        </row>
        <row r="3497">
          <cell r="A3497" t="str">
            <v>Direct</v>
          </cell>
        </row>
        <row r="3498">
          <cell r="A3498" t="str">
            <v>Direct</v>
          </cell>
        </row>
        <row r="3499">
          <cell r="A3499" t="str">
            <v>Direct</v>
          </cell>
        </row>
        <row r="3500">
          <cell r="A3500" t="str">
            <v>Direct</v>
          </cell>
        </row>
        <row r="3501">
          <cell r="A3501" t="str">
            <v>Industry</v>
          </cell>
        </row>
        <row r="3502">
          <cell r="A3502" t="str">
            <v>Industry</v>
          </cell>
        </row>
        <row r="3503">
          <cell r="A3503" t="str">
            <v>Industry</v>
          </cell>
        </row>
        <row r="3504">
          <cell r="A3504" t="str">
            <v>Industry</v>
          </cell>
        </row>
        <row r="3505">
          <cell r="A3505" t="str">
            <v>Industry</v>
          </cell>
        </row>
        <row r="3506">
          <cell r="A3506" t="str">
            <v>Industry</v>
          </cell>
        </row>
        <row r="3507">
          <cell r="A3507" t="str">
            <v>Industry</v>
          </cell>
        </row>
        <row r="3508">
          <cell r="A3508" t="str">
            <v>Industry</v>
          </cell>
        </row>
        <row r="3509">
          <cell r="A3509" t="str">
            <v>Industry</v>
          </cell>
        </row>
        <row r="3510">
          <cell r="A3510" t="str">
            <v>Industry</v>
          </cell>
        </row>
        <row r="3511">
          <cell r="A3511" t="str">
            <v>Industry</v>
          </cell>
        </row>
        <row r="3512">
          <cell r="A3512" t="str">
            <v>Industry</v>
          </cell>
        </row>
        <row r="3513">
          <cell r="A3513" t="str">
            <v>Industry</v>
          </cell>
        </row>
        <row r="3514">
          <cell r="A3514" t="str">
            <v>Industry</v>
          </cell>
        </row>
        <row r="3515">
          <cell r="A3515" t="str">
            <v>Industry</v>
          </cell>
        </row>
        <row r="3516">
          <cell r="A3516" t="str">
            <v>Industry</v>
          </cell>
        </row>
        <row r="3517">
          <cell r="A3517" t="str">
            <v>Industry</v>
          </cell>
        </row>
        <row r="3518">
          <cell r="A3518" t="str">
            <v>Industry</v>
          </cell>
        </row>
        <row r="3519">
          <cell r="A3519" t="str">
            <v>Industry</v>
          </cell>
        </row>
        <row r="3520">
          <cell r="A3520" t="str">
            <v>Industry</v>
          </cell>
        </row>
        <row r="3521">
          <cell r="A3521" t="str">
            <v>Industry</v>
          </cell>
        </row>
        <row r="3522">
          <cell r="A3522" t="str">
            <v>Industry</v>
          </cell>
        </row>
        <row r="3523">
          <cell r="A3523" t="str">
            <v>Industry</v>
          </cell>
        </row>
        <row r="3524">
          <cell r="A3524" t="str">
            <v>Industry</v>
          </cell>
        </row>
        <row r="3525">
          <cell r="A3525" t="str">
            <v>Industry</v>
          </cell>
        </row>
        <row r="3526">
          <cell r="A3526" t="str">
            <v>Industry</v>
          </cell>
        </row>
        <row r="3527">
          <cell r="A3527" t="str">
            <v>Industry</v>
          </cell>
        </row>
        <row r="3528">
          <cell r="A3528" t="str">
            <v>Industry</v>
          </cell>
        </row>
        <row r="3529">
          <cell r="A3529" t="str">
            <v>Industry</v>
          </cell>
        </row>
        <row r="3530">
          <cell r="A3530" t="str">
            <v>Industry</v>
          </cell>
        </row>
        <row r="3531">
          <cell r="A3531" t="str">
            <v>Industry</v>
          </cell>
        </row>
        <row r="3532">
          <cell r="A3532" t="str">
            <v>Industry</v>
          </cell>
        </row>
        <row r="3533">
          <cell r="A3533" t="str">
            <v>Industry</v>
          </cell>
        </row>
        <row r="3534">
          <cell r="A3534" t="str">
            <v>Industry</v>
          </cell>
        </row>
        <row r="3535">
          <cell r="A3535" t="str">
            <v>Industry</v>
          </cell>
        </row>
        <row r="3536">
          <cell r="A3536" t="str">
            <v>Industry</v>
          </cell>
        </row>
        <row r="3537">
          <cell r="A3537" t="str">
            <v>Industry</v>
          </cell>
        </row>
        <row r="3538">
          <cell r="A3538" t="str">
            <v>Industry</v>
          </cell>
        </row>
        <row r="3539">
          <cell r="A3539" t="str">
            <v>Industry</v>
          </cell>
        </row>
        <row r="3540">
          <cell r="A3540" t="str">
            <v>Industry</v>
          </cell>
        </row>
        <row r="3541">
          <cell r="A3541" t="str">
            <v>Industry</v>
          </cell>
        </row>
        <row r="3542">
          <cell r="A3542" t="str">
            <v>Industry</v>
          </cell>
        </row>
        <row r="3543">
          <cell r="A3543" t="str">
            <v>Industry</v>
          </cell>
        </row>
        <row r="3544">
          <cell r="A3544" t="str">
            <v>Industry</v>
          </cell>
        </row>
        <row r="3545">
          <cell r="A3545" t="str">
            <v>Industry</v>
          </cell>
        </row>
        <row r="3546">
          <cell r="A3546" t="str">
            <v>Industry</v>
          </cell>
        </row>
        <row r="3547">
          <cell r="A3547" t="str">
            <v>Industry</v>
          </cell>
        </row>
        <row r="3548">
          <cell r="A3548" t="str">
            <v>Industry</v>
          </cell>
        </row>
        <row r="3549">
          <cell r="A3549" t="str">
            <v>Industry</v>
          </cell>
        </row>
        <row r="3550">
          <cell r="A3550" t="str">
            <v>Industry</v>
          </cell>
        </row>
        <row r="3551">
          <cell r="A3551" t="str">
            <v>Industry</v>
          </cell>
        </row>
        <row r="3552">
          <cell r="A3552" t="str">
            <v>Industry</v>
          </cell>
        </row>
        <row r="3553">
          <cell r="A3553" t="str">
            <v>Industry</v>
          </cell>
        </row>
        <row r="3554">
          <cell r="A3554" t="str">
            <v>Industry</v>
          </cell>
        </row>
        <row r="3555">
          <cell r="A3555" t="str">
            <v>Industry</v>
          </cell>
        </row>
        <row r="3556">
          <cell r="A3556" t="str">
            <v>Industry</v>
          </cell>
        </row>
        <row r="3557">
          <cell r="A3557" t="str">
            <v>Industry</v>
          </cell>
        </row>
        <row r="3558">
          <cell r="A3558" t="str">
            <v>Industry</v>
          </cell>
        </row>
        <row r="3559">
          <cell r="A3559" t="str">
            <v>Industry</v>
          </cell>
        </row>
        <row r="3560">
          <cell r="A3560" t="str">
            <v>Industry</v>
          </cell>
        </row>
        <row r="3561">
          <cell r="A3561" t="str">
            <v>Industry</v>
          </cell>
        </row>
        <row r="3562">
          <cell r="A3562" t="str">
            <v>Industry</v>
          </cell>
        </row>
        <row r="3563">
          <cell r="A3563" t="str">
            <v>Industry</v>
          </cell>
        </row>
        <row r="3564">
          <cell r="A3564" t="str">
            <v>Industry</v>
          </cell>
        </row>
        <row r="3565">
          <cell r="A3565" t="str">
            <v>Industry</v>
          </cell>
        </row>
        <row r="3566">
          <cell r="A3566" t="str">
            <v>Industry</v>
          </cell>
        </row>
        <row r="3567">
          <cell r="A3567" t="str">
            <v>Industry</v>
          </cell>
        </row>
        <row r="3568">
          <cell r="A3568" t="str">
            <v>Industry</v>
          </cell>
        </row>
        <row r="3569">
          <cell r="A3569" t="str">
            <v>Industry</v>
          </cell>
        </row>
        <row r="3570">
          <cell r="A3570" t="str">
            <v>Industry</v>
          </cell>
        </row>
        <row r="3571">
          <cell r="A3571" t="str">
            <v>Industry</v>
          </cell>
        </row>
        <row r="3572">
          <cell r="A3572" t="str">
            <v>Industry</v>
          </cell>
        </row>
        <row r="3573">
          <cell r="A3573" t="str">
            <v>Industry</v>
          </cell>
        </row>
        <row r="3574">
          <cell r="A3574" t="str">
            <v>Industry</v>
          </cell>
        </row>
        <row r="3575">
          <cell r="A3575" t="str">
            <v>Industry</v>
          </cell>
        </row>
        <row r="3576">
          <cell r="A3576" t="str">
            <v>Industry</v>
          </cell>
        </row>
        <row r="3577">
          <cell r="A3577" t="str">
            <v>Industry</v>
          </cell>
        </row>
        <row r="3578">
          <cell r="A3578" t="str">
            <v>Industry</v>
          </cell>
        </row>
        <row r="3579">
          <cell r="A3579" t="str">
            <v>Industry</v>
          </cell>
        </row>
        <row r="3580">
          <cell r="A3580" t="str">
            <v>Industry</v>
          </cell>
        </row>
        <row r="3581">
          <cell r="A3581" t="str">
            <v>Industry</v>
          </cell>
        </row>
        <row r="3582">
          <cell r="A3582" t="str">
            <v>Industry</v>
          </cell>
        </row>
        <row r="3583">
          <cell r="A3583" t="str">
            <v>Industry</v>
          </cell>
        </row>
        <row r="3584">
          <cell r="A3584" t="str">
            <v>Industry</v>
          </cell>
        </row>
        <row r="3585">
          <cell r="A3585" t="str">
            <v>Industry</v>
          </cell>
        </row>
        <row r="3586">
          <cell r="A3586" t="str">
            <v>Industry</v>
          </cell>
        </row>
        <row r="3587">
          <cell r="A3587" t="str">
            <v>Industry</v>
          </cell>
        </row>
        <row r="3588">
          <cell r="A3588" t="str">
            <v>Industry</v>
          </cell>
        </row>
        <row r="3589">
          <cell r="A3589" t="str">
            <v>Industry</v>
          </cell>
        </row>
        <row r="3590">
          <cell r="A3590" t="str">
            <v>Industry</v>
          </cell>
        </row>
        <row r="3591">
          <cell r="A3591" t="str">
            <v>Industry</v>
          </cell>
        </row>
        <row r="3592">
          <cell r="A3592" t="str">
            <v>Industry</v>
          </cell>
        </row>
        <row r="3593">
          <cell r="A3593" t="str">
            <v>Industry</v>
          </cell>
        </row>
        <row r="3594">
          <cell r="A3594" t="str">
            <v>Industry</v>
          </cell>
        </row>
        <row r="3595">
          <cell r="A3595" t="str">
            <v>Industry</v>
          </cell>
        </row>
        <row r="3596">
          <cell r="A3596" t="str">
            <v>Industry</v>
          </cell>
        </row>
        <row r="3597">
          <cell r="A3597" t="str">
            <v>Industry</v>
          </cell>
        </row>
        <row r="3598">
          <cell r="A3598" t="str">
            <v>Industry</v>
          </cell>
        </row>
        <row r="3599">
          <cell r="A3599" t="str">
            <v>Industry</v>
          </cell>
        </row>
        <row r="3600">
          <cell r="A3600" t="str">
            <v>Industry</v>
          </cell>
        </row>
        <row r="3601">
          <cell r="A3601" t="str">
            <v>Industry</v>
          </cell>
        </row>
        <row r="3602">
          <cell r="A3602" t="str">
            <v>Industry</v>
          </cell>
        </row>
        <row r="3603">
          <cell r="A3603" t="str">
            <v>Industry</v>
          </cell>
        </row>
        <row r="3604">
          <cell r="A3604" t="str">
            <v>Industry</v>
          </cell>
        </row>
        <row r="3605">
          <cell r="A3605" t="str">
            <v>Direct</v>
          </cell>
        </row>
        <row r="3606">
          <cell r="A3606" t="str">
            <v>Direct</v>
          </cell>
        </row>
        <row r="3607">
          <cell r="A3607" t="str">
            <v>Direct</v>
          </cell>
        </row>
        <row r="3608">
          <cell r="A3608" t="str">
            <v>Direct</v>
          </cell>
        </row>
        <row r="3609">
          <cell r="A3609" t="str">
            <v>Direct</v>
          </cell>
        </row>
        <row r="3610">
          <cell r="A3610" t="str">
            <v>Direct</v>
          </cell>
        </row>
        <row r="3611">
          <cell r="A3611" t="str">
            <v>Direct</v>
          </cell>
        </row>
        <row r="3612">
          <cell r="A3612" t="str">
            <v>Direct</v>
          </cell>
        </row>
        <row r="3613">
          <cell r="A3613" t="str">
            <v>Direct</v>
          </cell>
        </row>
        <row r="3614">
          <cell r="A3614" t="str">
            <v>Direct</v>
          </cell>
        </row>
        <row r="3615">
          <cell r="A3615" t="str">
            <v>Direct</v>
          </cell>
        </row>
        <row r="3616">
          <cell r="A3616" t="str">
            <v>Direct</v>
          </cell>
        </row>
        <row r="3617">
          <cell r="A3617" t="str">
            <v>Direct</v>
          </cell>
        </row>
        <row r="3618">
          <cell r="A3618" t="str">
            <v>Direct</v>
          </cell>
        </row>
        <row r="3619">
          <cell r="A3619" t="str">
            <v>Direct</v>
          </cell>
        </row>
        <row r="3620">
          <cell r="A3620" t="str">
            <v>Direct</v>
          </cell>
        </row>
        <row r="3621">
          <cell r="A3621" t="str">
            <v>Direct</v>
          </cell>
        </row>
        <row r="3622">
          <cell r="A3622" t="str">
            <v>Direct</v>
          </cell>
        </row>
        <row r="3623">
          <cell r="A3623" t="str">
            <v>Direct</v>
          </cell>
        </row>
        <row r="3624">
          <cell r="A3624" t="str">
            <v>Direct</v>
          </cell>
        </row>
        <row r="3625">
          <cell r="A3625" t="str">
            <v>Direct</v>
          </cell>
        </row>
        <row r="3626">
          <cell r="A3626" t="str">
            <v>Direct</v>
          </cell>
        </row>
        <row r="3627">
          <cell r="A3627" t="str">
            <v>Direct</v>
          </cell>
        </row>
        <row r="3628">
          <cell r="A3628" t="str">
            <v>Direct</v>
          </cell>
        </row>
        <row r="3629">
          <cell r="A3629" t="str">
            <v>Direct</v>
          </cell>
        </row>
        <row r="3630">
          <cell r="A3630" t="str">
            <v>Direct</v>
          </cell>
        </row>
        <row r="3631">
          <cell r="A3631" t="str">
            <v>Direct</v>
          </cell>
        </row>
        <row r="3632">
          <cell r="A3632" t="str">
            <v>Direct</v>
          </cell>
        </row>
        <row r="3633">
          <cell r="A3633" t="str">
            <v>Direct</v>
          </cell>
        </row>
        <row r="3634">
          <cell r="A3634" t="str">
            <v>Direct</v>
          </cell>
        </row>
        <row r="3635">
          <cell r="A3635" t="str">
            <v>Direct</v>
          </cell>
        </row>
        <row r="3636">
          <cell r="A3636" t="str">
            <v>Direct</v>
          </cell>
        </row>
        <row r="3637">
          <cell r="A3637" t="str">
            <v>Direct</v>
          </cell>
        </row>
        <row r="3638">
          <cell r="A3638" t="str">
            <v>Direct</v>
          </cell>
        </row>
        <row r="3639">
          <cell r="A3639" t="str">
            <v>Direct</v>
          </cell>
        </row>
        <row r="3640">
          <cell r="A3640" t="str">
            <v>Direct</v>
          </cell>
        </row>
        <row r="3641">
          <cell r="A3641" t="str">
            <v>Direct</v>
          </cell>
        </row>
        <row r="3642">
          <cell r="A3642" t="str">
            <v>Direct</v>
          </cell>
        </row>
        <row r="3643">
          <cell r="A3643" t="str">
            <v>Direct</v>
          </cell>
        </row>
        <row r="3644">
          <cell r="A3644" t="str">
            <v>Direct</v>
          </cell>
        </row>
        <row r="3645">
          <cell r="A3645" t="str">
            <v>Direct</v>
          </cell>
        </row>
        <row r="3646">
          <cell r="A3646" t="str">
            <v>Direct</v>
          </cell>
        </row>
        <row r="3647">
          <cell r="A3647" t="str">
            <v>Direct</v>
          </cell>
        </row>
        <row r="3648">
          <cell r="A3648" t="str">
            <v>Direct</v>
          </cell>
        </row>
        <row r="3649">
          <cell r="A3649" t="str">
            <v>Direct</v>
          </cell>
        </row>
        <row r="3650">
          <cell r="A3650" t="str">
            <v>Direct</v>
          </cell>
        </row>
        <row r="3651">
          <cell r="A3651" t="str">
            <v>Direct</v>
          </cell>
        </row>
        <row r="3652">
          <cell r="A3652" t="str">
            <v>Direct</v>
          </cell>
        </row>
        <row r="3653">
          <cell r="A3653" t="str">
            <v>Direct</v>
          </cell>
        </row>
        <row r="3654">
          <cell r="A3654" t="str">
            <v>Direct</v>
          </cell>
        </row>
        <row r="3655">
          <cell r="A3655" t="str">
            <v>Direct</v>
          </cell>
        </row>
        <row r="3656">
          <cell r="A3656" t="str">
            <v>Direct</v>
          </cell>
        </row>
        <row r="3657">
          <cell r="A3657" t="str">
            <v>Direct</v>
          </cell>
        </row>
        <row r="3658">
          <cell r="A3658" t="str">
            <v>Direct</v>
          </cell>
        </row>
        <row r="3659">
          <cell r="A3659" t="str">
            <v>Direct</v>
          </cell>
        </row>
        <row r="3660">
          <cell r="A3660" t="str">
            <v>Direct</v>
          </cell>
        </row>
        <row r="3661">
          <cell r="A3661" t="str">
            <v>Direct</v>
          </cell>
        </row>
        <row r="3662">
          <cell r="A3662" t="str">
            <v>Direct</v>
          </cell>
        </row>
        <row r="3663">
          <cell r="A3663" t="str">
            <v>Direct</v>
          </cell>
        </row>
        <row r="3664">
          <cell r="A3664" t="str">
            <v>Direct</v>
          </cell>
        </row>
        <row r="3665">
          <cell r="A3665" t="str">
            <v>Direct</v>
          </cell>
        </row>
        <row r="3666">
          <cell r="A3666" t="str">
            <v>Direct</v>
          </cell>
        </row>
        <row r="3667">
          <cell r="A3667" t="str">
            <v>Direct</v>
          </cell>
        </row>
        <row r="3668">
          <cell r="A3668" t="str">
            <v>Direct</v>
          </cell>
        </row>
        <row r="3669">
          <cell r="A3669" t="str">
            <v>Direct</v>
          </cell>
        </row>
        <row r="3670">
          <cell r="A3670" t="str">
            <v>Direct</v>
          </cell>
        </row>
        <row r="3671">
          <cell r="A3671" t="str">
            <v>Direct</v>
          </cell>
        </row>
        <row r="3672">
          <cell r="A3672" t="str">
            <v>Direct</v>
          </cell>
        </row>
        <row r="3673">
          <cell r="A3673" t="str">
            <v>Direct</v>
          </cell>
        </row>
        <row r="3674">
          <cell r="A3674" t="str">
            <v>Direct</v>
          </cell>
        </row>
        <row r="3675">
          <cell r="A3675" t="str">
            <v>Direct</v>
          </cell>
        </row>
        <row r="3676">
          <cell r="A3676" t="str">
            <v>Direct</v>
          </cell>
        </row>
        <row r="3677">
          <cell r="A3677" t="str">
            <v>Direct</v>
          </cell>
        </row>
        <row r="3678">
          <cell r="A3678" t="str">
            <v>Direct</v>
          </cell>
        </row>
        <row r="3679">
          <cell r="A3679" t="str">
            <v>Direct</v>
          </cell>
        </row>
        <row r="3680">
          <cell r="A3680" t="str">
            <v>Direct</v>
          </cell>
        </row>
        <row r="3681">
          <cell r="A3681" t="str">
            <v>Direct</v>
          </cell>
        </row>
        <row r="3682">
          <cell r="A3682" t="str">
            <v>Direct</v>
          </cell>
        </row>
        <row r="3683">
          <cell r="A3683" t="str">
            <v>Direct</v>
          </cell>
        </row>
        <row r="3684">
          <cell r="A3684" t="str">
            <v>Direct</v>
          </cell>
        </row>
        <row r="3685">
          <cell r="A3685" t="str">
            <v>Direct</v>
          </cell>
        </row>
        <row r="3686">
          <cell r="A3686" t="str">
            <v>Direct</v>
          </cell>
        </row>
        <row r="3687">
          <cell r="A3687" t="str">
            <v>Direct</v>
          </cell>
        </row>
        <row r="3688">
          <cell r="A3688" t="str">
            <v>Direct</v>
          </cell>
        </row>
        <row r="3689">
          <cell r="A3689" t="str">
            <v>Direct</v>
          </cell>
        </row>
        <row r="3690">
          <cell r="A3690" t="str">
            <v>Direct</v>
          </cell>
        </row>
        <row r="3691">
          <cell r="A3691" t="str">
            <v>Direct</v>
          </cell>
        </row>
        <row r="3692">
          <cell r="A3692" t="str">
            <v>Direct</v>
          </cell>
        </row>
        <row r="3693">
          <cell r="A3693" t="str">
            <v>Direct</v>
          </cell>
        </row>
        <row r="3694">
          <cell r="A3694" t="str">
            <v>Direct</v>
          </cell>
        </row>
        <row r="3695">
          <cell r="A3695" t="str">
            <v>Direct</v>
          </cell>
        </row>
        <row r="3696">
          <cell r="A3696" t="str">
            <v>Direct</v>
          </cell>
        </row>
        <row r="3697">
          <cell r="A3697" t="str">
            <v>Direct</v>
          </cell>
        </row>
        <row r="3698">
          <cell r="A3698" t="str">
            <v>Direct</v>
          </cell>
        </row>
        <row r="3699">
          <cell r="A3699" t="str">
            <v>Direct</v>
          </cell>
        </row>
        <row r="3700">
          <cell r="A3700" t="str">
            <v>Direct</v>
          </cell>
        </row>
        <row r="3701">
          <cell r="A3701" t="str">
            <v>Direct</v>
          </cell>
        </row>
        <row r="3702">
          <cell r="A3702" t="str">
            <v>Direct</v>
          </cell>
        </row>
        <row r="3703">
          <cell r="A3703" t="str">
            <v>Direct</v>
          </cell>
        </row>
        <row r="3704">
          <cell r="A3704" t="str">
            <v>Direct</v>
          </cell>
        </row>
        <row r="3705">
          <cell r="A3705" t="str">
            <v>Direct</v>
          </cell>
        </row>
        <row r="3706">
          <cell r="A3706" t="str">
            <v>Direct</v>
          </cell>
        </row>
        <row r="3707">
          <cell r="A3707" t="str">
            <v>Direct</v>
          </cell>
        </row>
        <row r="3708">
          <cell r="A3708" t="str">
            <v>Direct</v>
          </cell>
        </row>
        <row r="3709">
          <cell r="A3709" t="str">
            <v>Direct</v>
          </cell>
        </row>
        <row r="3710">
          <cell r="A3710" t="str">
            <v>Direct</v>
          </cell>
        </row>
        <row r="3711">
          <cell r="A3711" t="str">
            <v>Direct</v>
          </cell>
        </row>
        <row r="3712">
          <cell r="A3712" t="str">
            <v>Direct</v>
          </cell>
        </row>
        <row r="3713">
          <cell r="A3713" t="str">
            <v>Direct</v>
          </cell>
        </row>
        <row r="3714">
          <cell r="A3714" t="str">
            <v>Direct</v>
          </cell>
        </row>
        <row r="3715">
          <cell r="A3715" t="str">
            <v>Direct</v>
          </cell>
        </row>
        <row r="3716">
          <cell r="A3716" t="str">
            <v>Direct</v>
          </cell>
        </row>
        <row r="3717">
          <cell r="A3717" t="str">
            <v>Direct</v>
          </cell>
        </row>
        <row r="3718">
          <cell r="A3718" t="str">
            <v>Direct</v>
          </cell>
        </row>
        <row r="3719">
          <cell r="A3719" t="str">
            <v>Direct</v>
          </cell>
        </row>
        <row r="3720">
          <cell r="A3720" t="str">
            <v>Direct</v>
          </cell>
        </row>
        <row r="3721">
          <cell r="A3721" t="str">
            <v>Direct</v>
          </cell>
        </row>
        <row r="3722">
          <cell r="A3722" t="str">
            <v>Direct</v>
          </cell>
        </row>
        <row r="3723">
          <cell r="A3723" t="str">
            <v>Direct</v>
          </cell>
        </row>
        <row r="3724">
          <cell r="A3724" t="str">
            <v>Direct</v>
          </cell>
        </row>
        <row r="3725">
          <cell r="A3725" t="str">
            <v>Direct</v>
          </cell>
        </row>
        <row r="3726">
          <cell r="A3726" t="str">
            <v>Direct</v>
          </cell>
        </row>
        <row r="3727">
          <cell r="A3727" t="str">
            <v>Direct</v>
          </cell>
        </row>
        <row r="3728">
          <cell r="A3728" t="str">
            <v>Direct</v>
          </cell>
        </row>
        <row r="3729">
          <cell r="A3729" t="str">
            <v>Direct</v>
          </cell>
        </row>
        <row r="3730">
          <cell r="A3730" t="str">
            <v>Direct</v>
          </cell>
        </row>
        <row r="3731">
          <cell r="A3731" t="str">
            <v>Direct</v>
          </cell>
        </row>
        <row r="3732">
          <cell r="A3732" t="str">
            <v>Direct</v>
          </cell>
        </row>
        <row r="3733">
          <cell r="A3733" t="str">
            <v>Direct</v>
          </cell>
        </row>
        <row r="3734">
          <cell r="A3734" t="str">
            <v>Direct</v>
          </cell>
        </row>
        <row r="3735">
          <cell r="A3735" t="str">
            <v>Direct</v>
          </cell>
        </row>
        <row r="3736">
          <cell r="A3736" t="str">
            <v>Direct</v>
          </cell>
        </row>
        <row r="3737">
          <cell r="A3737" t="str">
            <v>Direct</v>
          </cell>
        </row>
        <row r="3738">
          <cell r="A3738" t="str">
            <v>Direct</v>
          </cell>
        </row>
        <row r="3739">
          <cell r="A3739" t="str">
            <v>Direct</v>
          </cell>
        </row>
        <row r="3740">
          <cell r="A3740" t="str">
            <v>Direct</v>
          </cell>
        </row>
        <row r="3741">
          <cell r="A3741" t="str">
            <v>Direct</v>
          </cell>
        </row>
        <row r="3742">
          <cell r="A3742" t="str">
            <v>Direct</v>
          </cell>
        </row>
        <row r="3743">
          <cell r="A3743" t="str">
            <v>Direct</v>
          </cell>
        </row>
        <row r="3744">
          <cell r="A3744" t="str">
            <v>Direct</v>
          </cell>
        </row>
        <row r="3745">
          <cell r="A3745" t="str">
            <v>Direct</v>
          </cell>
        </row>
        <row r="3746">
          <cell r="A3746" t="str">
            <v>Direct</v>
          </cell>
        </row>
        <row r="3747">
          <cell r="A3747" t="str">
            <v>Direct</v>
          </cell>
        </row>
        <row r="3748">
          <cell r="A3748" t="str">
            <v>Direct</v>
          </cell>
        </row>
        <row r="3749">
          <cell r="A3749" t="str">
            <v>Direct</v>
          </cell>
        </row>
        <row r="3750">
          <cell r="A3750" t="str">
            <v>Direct</v>
          </cell>
        </row>
        <row r="3751">
          <cell r="A3751" t="str">
            <v>Direct</v>
          </cell>
        </row>
        <row r="3752">
          <cell r="A3752" t="str">
            <v>Direct</v>
          </cell>
        </row>
        <row r="3753">
          <cell r="A3753" t="str">
            <v>Direct</v>
          </cell>
        </row>
        <row r="3754">
          <cell r="A3754" t="str">
            <v>Direct</v>
          </cell>
        </row>
        <row r="3755">
          <cell r="A3755" t="str">
            <v>Direct</v>
          </cell>
        </row>
        <row r="3756">
          <cell r="A3756" t="str">
            <v>Direct</v>
          </cell>
        </row>
        <row r="3757">
          <cell r="A3757" t="str">
            <v>Direct</v>
          </cell>
        </row>
        <row r="3758">
          <cell r="A3758" t="str">
            <v>Direct</v>
          </cell>
        </row>
        <row r="3759">
          <cell r="A3759" t="str">
            <v>Direct</v>
          </cell>
        </row>
        <row r="3760">
          <cell r="A3760" t="str">
            <v>Direct</v>
          </cell>
        </row>
        <row r="3761">
          <cell r="A3761" t="str">
            <v>Direct</v>
          </cell>
        </row>
        <row r="3762">
          <cell r="A3762" t="str">
            <v>Direct</v>
          </cell>
        </row>
        <row r="3763">
          <cell r="A3763" t="str">
            <v>Direct</v>
          </cell>
        </row>
        <row r="3764">
          <cell r="A3764" t="str">
            <v>Industry</v>
          </cell>
        </row>
        <row r="3765">
          <cell r="A3765" t="str">
            <v>Industry</v>
          </cell>
        </row>
        <row r="3766">
          <cell r="A3766" t="str">
            <v>Industry</v>
          </cell>
        </row>
        <row r="3767">
          <cell r="A3767" t="str">
            <v>Industry</v>
          </cell>
        </row>
        <row r="3768">
          <cell r="A3768" t="str">
            <v>Industry</v>
          </cell>
        </row>
        <row r="3769">
          <cell r="A3769" t="str">
            <v>Industry</v>
          </cell>
        </row>
        <row r="3770">
          <cell r="A3770" t="str">
            <v>Industry</v>
          </cell>
        </row>
        <row r="3771">
          <cell r="A3771" t="str">
            <v>Industry</v>
          </cell>
        </row>
        <row r="3772">
          <cell r="A3772" t="str">
            <v>Industry</v>
          </cell>
        </row>
        <row r="3773">
          <cell r="A3773" t="str">
            <v>Industry</v>
          </cell>
        </row>
        <row r="3774">
          <cell r="A3774" t="str">
            <v>Industry</v>
          </cell>
        </row>
        <row r="3775">
          <cell r="A3775" t="str">
            <v>Industry</v>
          </cell>
        </row>
        <row r="3776">
          <cell r="A3776" t="str">
            <v>Industry</v>
          </cell>
        </row>
        <row r="3777">
          <cell r="A3777" t="str">
            <v>Industry</v>
          </cell>
        </row>
        <row r="3778">
          <cell r="A3778" t="str">
            <v>Industry</v>
          </cell>
        </row>
        <row r="3779">
          <cell r="A3779" t="str">
            <v>Industry</v>
          </cell>
        </row>
        <row r="3780">
          <cell r="A3780" t="str">
            <v>Industry</v>
          </cell>
        </row>
        <row r="3781">
          <cell r="A3781" t="str">
            <v>Industry</v>
          </cell>
        </row>
        <row r="3782">
          <cell r="A3782" t="str">
            <v>Industry</v>
          </cell>
        </row>
        <row r="3783">
          <cell r="A3783" t="str">
            <v>Industry</v>
          </cell>
        </row>
        <row r="3784">
          <cell r="A3784" t="str">
            <v>Industry</v>
          </cell>
        </row>
        <row r="3785">
          <cell r="A3785" t="str">
            <v>Industry</v>
          </cell>
        </row>
        <row r="3786">
          <cell r="A3786" t="str">
            <v>Industry</v>
          </cell>
        </row>
        <row r="3787">
          <cell r="A3787" t="str">
            <v>Industry</v>
          </cell>
        </row>
        <row r="3788">
          <cell r="A3788" t="str">
            <v>Industry</v>
          </cell>
        </row>
        <row r="3789">
          <cell r="A3789" t="str">
            <v>Industry</v>
          </cell>
        </row>
        <row r="3790">
          <cell r="A3790" t="str">
            <v>Industry</v>
          </cell>
        </row>
        <row r="3791">
          <cell r="A3791" t="str">
            <v>Industry</v>
          </cell>
        </row>
        <row r="3792">
          <cell r="A3792" t="str">
            <v>Industry</v>
          </cell>
        </row>
        <row r="3793">
          <cell r="A3793" t="str">
            <v>Industry</v>
          </cell>
        </row>
        <row r="3794">
          <cell r="A3794" t="str">
            <v>Industry</v>
          </cell>
        </row>
        <row r="3795">
          <cell r="A3795" t="str">
            <v>Industry</v>
          </cell>
        </row>
        <row r="3796">
          <cell r="A3796" t="str">
            <v>Industry</v>
          </cell>
        </row>
        <row r="3797">
          <cell r="A3797" t="str">
            <v>Industry</v>
          </cell>
        </row>
        <row r="3798">
          <cell r="A3798" t="str">
            <v>Industry</v>
          </cell>
        </row>
        <row r="3799">
          <cell r="A3799" t="str">
            <v>Industry</v>
          </cell>
        </row>
        <row r="3800">
          <cell r="A3800" t="str">
            <v>Industry</v>
          </cell>
        </row>
        <row r="3801">
          <cell r="A3801" t="str">
            <v>Industry</v>
          </cell>
        </row>
        <row r="3802">
          <cell r="A3802" t="str">
            <v>Industry</v>
          </cell>
        </row>
        <row r="3803">
          <cell r="A3803" t="str">
            <v>Industry</v>
          </cell>
        </row>
        <row r="3804">
          <cell r="A3804" t="str">
            <v>Industry</v>
          </cell>
        </row>
        <row r="3805">
          <cell r="A3805" t="str">
            <v>Industry</v>
          </cell>
        </row>
        <row r="3806">
          <cell r="A3806" t="str">
            <v>Industry</v>
          </cell>
        </row>
        <row r="3807">
          <cell r="A3807" t="str">
            <v>Industry</v>
          </cell>
        </row>
        <row r="3808">
          <cell r="A3808" t="str">
            <v>Industry</v>
          </cell>
        </row>
        <row r="3809">
          <cell r="A3809" t="str">
            <v>Industry</v>
          </cell>
        </row>
        <row r="3810">
          <cell r="A3810" t="str">
            <v>Industry</v>
          </cell>
        </row>
        <row r="3811">
          <cell r="A3811" t="str">
            <v>Industry</v>
          </cell>
        </row>
        <row r="3812">
          <cell r="A3812" t="str">
            <v>Industry</v>
          </cell>
        </row>
        <row r="3813">
          <cell r="A3813" t="str">
            <v>Industry</v>
          </cell>
        </row>
        <row r="3814">
          <cell r="A3814" t="str">
            <v>Industry</v>
          </cell>
        </row>
        <row r="3815">
          <cell r="A3815" t="str">
            <v>Industry</v>
          </cell>
        </row>
        <row r="3816">
          <cell r="A3816" t="str">
            <v>Industry</v>
          </cell>
        </row>
        <row r="3817">
          <cell r="A3817" t="str">
            <v>Industry</v>
          </cell>
        </row>
        <row r="3818">
          <cell r="A3818" t="str">
            <v>Industry</v>
          </cell>
        </row>
        <row r="3819">
          <cell r="A3819" t="str">
            <v>Industry</v>
          </cell>
        </row>
        <row r="3820">
          <cell r="A3820" t="str">
            <v>Industry</v>
          </cell>
        </row>
        <row r="3821">
          <cell r="A3821" t="str">
            <v>Industry</v>
          </cell>
        </row>
        <row r="3822">
          <cell r="A3822" t="str">
            <v>Industry</v>
          </cell>
        </row>
        <row r="3823">
          <cell r="A3823" t="str">
            <v>Industry</v>
          </cell>
        </row>
        <row r="3824">
          <cell r="A3824" t="str">
            <v>Industry</v>
          </cell>
        </row>
        <row r="3825">
          <cell r="A3825" t="str">
            <v>Industry</v>
          </cell>
        </row>
        <row r="3826">
          <cell r="A3826" t="str">
            <v>Industry</v>
          </cell>
        </row>
        <row r="3827">
          <cell r="A3827" t="str">
            <v>Industry</v>
          </cell>
        </row>
        <row r="3828">
          <cell r="A3828" t="str">
            <v>Industry</v>
          </cell>
        </row>
        <row r="3829">
          <cell r="A3829" t="str">
            <v>Industry</v>
          </cell>
        </row>
        <row r="3830">
          <cell r="A3830" t="str">
            <v>Industry</v>
          </cell>
        </row>
        <row r="3831">
          <cell r="A3831" t="str">
            <v>Industry</v>
          </cell>
        </row>
        <row r="3832">
          <cell r="A3832" t="str">
            <v>Industry</v>
          </cell>
        </row>
        <row r="3833">
          <cell r="A3833" t="str">
            <v>Industry</v>
          </cell>
        </row>
        <row r="3834">
          <cell r="A3834" t="str">
            <v>Industry</v>
          </cell>
        </row>
        <row r="3835">
          <cell r="A3835" t="str">
            <v>Industry</v>
          </cell>
        </row>
        <row r="3836">
          <cell r="A3836" t="str">
            <v>Industry</v>
          </cell>
        </row>
        <row r="3837">
          <cell r="A3837" t="str">
            <v>Industry</v>
          </cell>
        </row>
        <row r="3838">
          <cell r="A3838" t="str">
            <v>Industry</v>
          </cell>
        </row>
        <row r="3839">
          <cell r="A3839" t="str">
            <v>Industry</v>
          </cell>
        </row>
        <row r="3840">
          <cell r="A3840" t="str">
            <v>Industry</v>
          </cell>
        </row>
        <row r="3841">
          <cell r="A3841" t="str">
            <v>Industry</v>
          </cell>
        </row>
        <row r="3842">
          <cell r="A3842" t="str">
            <v>Industry</v>
          </cell>
        </row>
        <row r="3843">
          <cell r="A3843" t="str">
            <v>Industry</v>
          </cell>
        </row>
        <row r="3844">
          <cell r="A3844" t="str">
            <v>Industry</v>
          </cell>
        </row>
        <row r="3845">
          <cell r="A3845" t="str">
            <v>Industry</v>
          </cell>
        </row>
        <row r="3846">
          <cell r="A3846" t="str">
            <v>Industry</v>
          </cell>
        </row>
        <row r="3847">
          <cell r="A3847" t="str">
            <v>Industry</v>
          </cell>
        </row>
        <row r="3848">
          <cell r="A3848" t="str">
            <v>Industry</v>
          </cell>
        </row>
        <row r="3849">
          <cell r="A3849" t="str">
            <v>Industry</v>
          </cell>
        </row>
        <row r="3850">
          <cell r="A3850" t="str">
            <v>Industry</v>
          </cell>
        </row>
        <row r="3851">
          <cell r="A3851" t="str">
            <v>Industry</v>
          </cell>
        </row>
        <row r="3852">
          <cell r="A3852" t="str">
            <v>Industry</v>
          </cell>
        </row>
        <row r="3853">
          <cell r="A3853" t="str">
            <v>Industry</v>
          </cell>
        </row>
        <row r="3854">
          <cell r="A3854" t="str">
            <v>Industry</v>
          </cell>
        </row>
        <row r="3855">
          <cell r="A3855" t="str">
            <v>Industry</v>
          </cell>
        </row>
        <row r="3856">
          <cell r="A3856" t="str">
            <v>Industry</v>
          </cell>
        </row>
        <row r="3857">
          <cell r="A3857" t="str">
            <v>Industry</v>
          </cell>
        </row>
        <row r="3858">
          <cell r="A3858" t="str">
            <v>Industry</v>
          </cell>
        </row>
        <row r="3859">
          <cell r="A3859" t="str">
            <v>Industry</v>
          </cell>
        </row>
        <row r="3860">
          <cell r="A3860" t="str">
            <v>Industry</v>
          </cell>
        </row>
        <row r="3861">
          <cell r="A3861" t="str">
            <v>Industry</v>
          </cell>
        </row>
        <row r="3862">
          <cell r="A3862" t="str">
            <v>Industry</v>
          </cell>
        </row>
        <row r="3863">
          <cell r="A3863" t="str">
            <v>Industry</v>
          </cell>
        </row>
        <row r="3864">
          <cell r="A3864" t="str">
            <v>Industry</v>
          </cell>
        </row>
        <row r="3865">
          <cell r="A3865" t="str">
            <v>Industry</v>
          </cell>
        </row>
        <row r="3866">
          <cell r="A3866" t="str">
            <v>Industry</v>
          </cell>
        </row>
        <row r="3867">
          <cell r="A3867" t="str">
            <v>Industry</v>
          </cell>
        </row>
        <row r="3868">
          <cell r="A3868" t="str">
            <v>Industry</v>
          </cell>
        </row>
        <row r="3869">
          <cell r="A3869" t="str">
            <v>Industry</v>
          </cell>
        </row>
        <row r="3870">
          <cell r="A3870" t="str">
            <v>Industry</v>
          </cell>
        </row>
        <row r="3871">
          <cell r="A3871" t="str">
            <v>Industry</v>
          </cell>
        </row>
        <row r="3872">
          <cell r="A3872" t="str">
            <v>Industry</v>
          </cell>
        </row>
        <row r="3873">
          <cell r="A3873" t="str">
            <v>Industry</v>
          </cell>
        </row>
        <row r="3874">
          <cell r="A3874" t="str">
            <v>Industry</v>
          </cell>
        </row>
        <row r="3875">
          <cell r="A3875" t="str">
            <v>Industry</v>
          </cell>
        </row>
        <row r="3876">
          <cell r="A3876" t="str">
            <v>Industry</v>
          </cell>
        </row>
        <row r="3877">
          <cell r="A3877" t="str">
            <v>Industry</v>
          </cell>
        </row>
        <row r="3878">
          <cell r="A3878" t="str">
            <v>Industry</v>
          </cell>
        </row>
        <row r="3879">
          <cell r="A3879" t="str">
            <v>Industry</v>
          </cell>
        </row>
        <row r="3880">
          <cell r="A3880" t="str">
            <v>Industry</v>
          </cell>
        </row>
        <row r="3881">
          <cell r="A3881" t="str">
            <v>Industry</v>
          </cell>
        </row>
        <row r="3882">
          <cell r="A3882" t="str">
            <v>Industry</v>
          </cell>
        </row>
        <row r="3883">
          <cell r="A3883" t="str">
            <v>Industry</v>
          </cell>
        </row>
        <row r="3884">
          <cell r="A3884" t="str">
            <v>Industry</v>
          </cell>
        </row>
        <row r="3885">
          <cell r="A3885" t="str">
            <v>Industry</v>
          </cell>
        </row>
        <row r="3886">
          <cell r="A3886" t="str">
            <v>Industry</v>
          </cell>
        </row>
        <row r="3887">
          <cell r="A3887" t="str">
            <v>Industry</v>
          </cell>
        </row>
        <row r="3888">
          <cell r="A3888" t="str">
            <v>Industry</v>
          </cell>
        </row>
        <row r="3889">
          <cell r="A3889" t="str">
            <v>Industry</v>
          </cell>
        </row>
        <row r="3890">
          <cell r="A3890" t="str">
            <v>Industry</v>
          </cell>
        </row>
        <row r="3891">
          <cell r="A3891" t="str">
            <v>Industry</v>
          </cell>
        </row>
        <row r="3892">
          <cell r="A3892" t="str">
            <v>Industry</v>
          </cell>
        </row>
        <row r="3893">
          <cell r="A3893" t="str">
            <v>Industry</v>
          </cell>
        </row>
        <row r="3894">
          <cell r="A3894" t="str">
            <v>Industry</v>
          </cell>
        </row>
        <row r="3895">
          <cell r="A3895" t="str">
            <v>Industry</v>
          </cell>
        </row>
        <row r="3896">
          <cell r="A3896" t="str">
            <v>Industry</v>
          </cell>
        </row>
        <row r="3897">
          <cell r="A3897" t="str">
            <v>Industry</v>
          </cell>
        </row>
        <row r="3898">
          <cell r="A3898" t="str">
            <v>Industry</v>
          </cell>
        </row>
        <row r="3899">
          <cell r="A3899" t="str">
            <v>Industry</v>
          </cell>
        </row>
        <row r="3900">
          <cell r="A3900" t="str">
            <v>Industry</v>
          </cell>
        </row>
        <row r="3901">
          <cell r="A3901" t="str">
            <v>Industry</v>
          </cell>
        </row>
        <row r="3902">
          <cell r="A3902" t="str">
            <v>Industry</v>
          </cell>
        </row>
        <row r="3903">
          <cell r="A3903" t="str">
            <v>Industry</v>
          </cell>
        </row>
        <row r="3904">
          <cell r="A3904" t="str">
            <v>Industry</v>
          </cell>
        </row>
        <row r="3905">
          <cell r="A3905" t="str">
            <v>Industry</v>
          </cell>
        </row>
        <row r="3906">
          <cell r="A3906" t="str">
            <v>Industry</v>
          </cell>
        </row>
        <row r="3907">
          <cell r="A3907" t="str">
            <v>Industry</v>
          </cell>
        </row>
        <row r="3908">
          <cell r="A3908" t="str">
            <v>Industry</v>
          </cell>
        </row>
        <row r="3909">
          <cell r="A3909" t="str">
            <v>Industry</v>
          </cell>
        </row>
        <row r="3910">
          <cell r="A3910" t="str">
            <v>Industry</v>
          </cell>
        </row>
        <row r="3911">
          <cell r="A3911" t="str">
            <v>Industry</v>
          </cell>
        </row>
        <row r="3912">
          <cell r="A3912" t="str">
            <v>Industry</v>
          </cell>
        </row>
        <row r="3913">
          <cell r="A3913" t="str">
            <v>Industry</v>
          </cell>
        </row>
        <row r="3914">
          <cell r="A3914" t="str">
            <v>Industry</v>
          </cell>
        </row>
        <row r="3915">
          <cell r="A3915" t="str">
            <v>Industry</v>
          </cell>
        </row>
        <row r="3916">
          <cell r="A3916" t="str">
            <v>Industry</v>
          </cell>
        </row>
        <row r="3917">
          <cell r="A3917" t="str">
            <v>Industry</v>
          </cell>
        </row>
        <row r="3918">
          <cell r="A3918" t="str">
            <v>Industry</v>
          </cell>
        </row>
        <row r="3919">
          <cell r="A3919" t="str">
            <v>Industry</v>
          </cell>
        </row>
        <row r="3920">
          <cell r="A3920" t="str">
            <v>Industry</v>
          </cell>
        </row>
        <row r="3921">
          <cell r="A3921" t="str">
            <v>Industry</v>
          </cell>
        </row>
        <row r="3922">
          <cell r="A3922" t="str">
            <v>Industry</v>
          </cell>
        </row>
        <row r="3923">
          <cell r="A3923" t="str">
            <v>Reinsurer</v>
          </cell>
        </row>
        <row r="3924">
          <cell r="A3924" t="str">
            <v>Reinsurer</v>
          </cell>
        </row>
        <row r="3925">
          <cell r="A3925" t="str">
            <v>Reinsurer</v>
          </cell>
        </row>
        <row r="3926">
          <cell r="A3926" t="str">
            <v>Reinsurer</v>
          </cell>
        </row>
        <row r="3927">
          <cell r="A3927" t="str">
            <v>Reinsurer</v>
          </cell>
        </row>
        <row r="3928">
          <cell r="A3928" t="str">
            <v>Reinsurer</v>
          </cell>
        </row>
        <row r="3929">
          <cell r="A3929" t="str">
            <v>Reinsurer</v>
          </cell>
        </row>
        <row r="3930">
          <cell r="A3930" t="str">
            <v>Reinsurer</v>
          </cell>
        </row>
        <row r="3931">
          <cell r="A3931" t="str">
            <v>Reinsurer</v>
          </cell>
        </row>
        <row r="3932">
          <cell r="A3932" t="str">
            <v>Reinsurer</v>
          </cell>
        </row>
        <row r="3933">
          <cell r="A3933" t="str">
            <v>Reinsurer</v>
          </cell>
        </row>
        <row r="3934">
          <cell r="A3934" t="str">
            <v>Reinsurer</v>
          </cell>
        </row>
        <row r="3935">
          <cell r="A3935" t="str">
            <v>Reinsurer</v>
          </cell>
        </row>
        <row r="3936">
          <cell r="A3936" t="str">
            <v>Reinsurer</v>
          </cell>
        </row>
        <row r="3937">
          <cell r="A3937" t="str">
            <v>Reinsurer</v>
          </cell>
        </row>
        <row r="3938">
          <cell r="A3938" t="str">
            <v>Reinsurer</v>
          </cell>
        </row>
        <row r="3939">
          <cell r="A3939" t="str">
            <v>Reinsurer</v>
          </cell>
        </row>
        <row r="3940">
          <cell r="A3940" t="str">
            <v>Reinsurer</v>
          </cell>
        </row>
        <row r="3941">
          <cell r="A3941" t="str">
            <v>Reinsurer</v>
          </cell>
        </row>
        <row r="3942">
          <cell r="A3942" t="str">
            <v>Reinsurer</v>
          </cell>
        </row>
        <row r="3943">
          <cell r="A3943" t="str">
            <v>Reinsurer</v>
          </cell>
        </row>
        <row r="3944">
          <cell r="A3944" t="str">
            <v>Reinsurer</v>
          </cell>
        </row>
        <row r="3945">
          <cell r="A3945" t="str">
            <v>Reinsurer</v>
          </cell>
        </row>
        <row r="3946">
          <cell r="A3946" t="str">
            <v>Reinsurer</v>
          </cell>
        </row>
        <row r="3947">
          <cell r="A3947" t="str">
            <v>Reinsurer</v>
          </cell>
        </row>
        <row r="3948">
          <cell r="A3948" t="str">
            <v>Reinsurer</v>
          </cell>
        </row>
        <row r="3949">
          <cell r="A3949" t="str">
            <v>Reinsurer</v>
          </cell>
        </row>
        <row r="3950">
          <cell r="A3950" t="str">
            <v>Reinsurer</v>
          </cell>
        </row>
        <row r="3951">
          <cell r="A3951" t="str">
            <v>Reinsurer</v>
          </cell>
        </row>
        <row r="3952">
          <cell r="A3952" t="str">
            <v>Reinsurer</v>
          </cell>
        </row>
        <row r="3953">
          <cell r="A3953" t="str">
            <v>Reinsurer</v>
          </cell>
        </row>
        <row r="3954">
          <cell r="A3954" t="str">
            <v>Reinsurer</v>
          </cell>
        </row>
        <row r="3955">
          <cell r="A3955" t="str">
            <v>Reinsurer</v>
          </cell>
        </row>
        <row r="3956">
          <cell r="A3956" t="str">
            <v>Reinsurer</v>
          </cell>
        </row>
        <row r="3957">
          <cell r="A3957" t="str">
            <v>Reinsurer</v>
          </cell>
        </row>
        <row r="3958">
          <cell r="A3958" t="str">
            <v>Reinsurer</v>
          </cell>
        </row>
        <row r="3959">
          <cell r="A3959" t="str">
            <v>Reinsurer</v>
          </cell>
        </row>
        <row r="3960">
          <cell r="A3960" t="str">
            <v>Reinsurer</v>
          </cell>
        </row>
        <row r="3961">
          <cell r="A3961" t="str">
            <v>Reinsurer</v>
          </cell>
        </row>
        <row r="3962">
          <cell r="A3962" t="str">
            <v>Reinsurer</v>
          </cell>
        </row>
        <row r="3963">
          <cell r="A3963" t="str">
            <v>Reinsurer</v>
          </cell>
        </row>
        <row r="3964">
          <cell r="A3964" t="str">
            <v>Reinsurer</v>
          </cell>
        </row>
        <row r="3965">
          <cell r="A3965" t="str">
            <v>Reinsurer</v>
          </cell>
        </row>
        <row r="3966">
          <cell r="A3966" t="str">
            <v>Reinsurer</v>
          </cell>
        </row>
        <row r="3967">
          <cell r="A3967" t="str">
            <v>Reinsurer</v>
          </cell>
        </row>
        <row r="3968">
          <cell r="A3968" t="str">
            <v>Reinsurer</v>
          </cell>
        </row>
        <row r="3969">
          <cell r="A3969" t="str">
            <v>Reinsurer</v>
          </cell>
        </row>
        <row r="3970">
          <cell r="A3970" t="str">
            <v>Reinsurer</v>
          </cell>
        </row>
        <row r="3971">
          <cell r="A3971" t="str">
            <v>Reinsurer</v>
          </cell>
        </row>
        <row r="3972">
          <cell r="A3972" t="str">
            <v>Reinsurer</v>
          </cell>
        </row>
        <row r="3973">
          <cell r="A3973" t="str">
            <v>Reinsurer</v>
          </cell>
        </row>
        <row r="3974">
          <cell r="A3974" t="str">
            <v>Reinsurer</v>
          </cell>
        </row>
        <row r="3975">
          <cell r="A3975" t="str">
            <v>Reinsurer</v>
          </cell>
        </row>
        <row r="3976">
          <cell r="A3976" t="str">
            <v>Reinsurer</v>
          </cell>
        </row>
        <row r="3977">
          <cell r="A3977" t="str">
            <v>Reinsurer</v>
          </cell>
        </row>
        <row r="3978">
          <cell r="A3978" t="str">
            <v>Reinsurer</v>
          </cell>
        </row>
        <row r="3979">
          <cell r="A3979" t="str">
            <v>Reinsurer</v>
          </cell>
        </row>
        <row r="3980">
          <cell r="A3980" t="str">
            <v>Reinsurer</v>
          </cell>
        </row>
        <row r="3981">
          <cell r="A3981" t="str">
            <v>Reinsurer</v>
          </cell>
        </row>
        <row r="3982">
          <cell r="A3982" t="str">
            <v>Reinsurer</v>
          </cell>
        </row>
        <row r="3983">
          <cell r="A3983" t="str">
            <v>Reinsurer</v>
          </cell>
        </row>
        <row r="3984">
          <cell r="A3984" t="str">
            <v>Reinsurer</v>
          </cell>
        </row>
        <row r="3985">
          <cell r="A3985" t="str">
            <v>Reinsurer</v>
          </cell>
        </row>
        <row r="3986">
          <cell r="A3986" t="str">
            <v>Reinsurer</v>
          </cell>
        </row>
        <row r="3987">
          <cell r="A3987" t="str">
            <v>Reinsurer</v>
          </cell>
        </row>
        <row r="3988">
          <cell r="A3988" t="str">
            <v>Reinsurer</v>
          </cell>
        </row>
        <row r="3989">
          <cell r="A3989" t="str">
            <v>Reinsurer</v>
          </cell>
        </row>
        <row r="3990">
          <cell r="A3990" t="str">
            <v>Reinsurer</v>
          </cell>
        </row>
        <row r="3991">
          <cell r="A3991" t="str">
            <v>Reinsurer</v>
          </cell>
        </row>
        <row r="3992">
          <cell r="A3992" t="str">
            <v>Reinsurer</v>
          </cell>
        </row>
        <row r="3993">
          <cell r="A3993" t="str">
            <v>Reinsurer</v>
          </cell>
        </row>
        <row r="3994">
          <cell r="A3994" t="str">
            <v>Reinsurer</v>
          </cell>
        </row>
        <row r="3995">
          <cell r="A3995" t="str">
            <v>Reinsurer</v>
          </cell>
        </row>
        <row r="3996">
          <cell r="A3996" t="str">
            <v>Reinsurer</v>
          </cell>
        </row>
        <row r="3997">
          <cell r="A3997" t="str">
            <v>Reinsurer</v>
          </cell>
        </row>
        <row r="3998">
          <cell r="A3998" t="str">
            <v>Reinsurer</v>
          </cell>
        </row>
        <row r="3999">
          <cell r="A3999" t="str">
            <v>Reinsurer</v>
          </cell>
        </row>
        <row r="4000">
          <cell r="A4000" t="str">
            <v>Reinsurer</v>
          </cell>
        </row>
        <row r="4001">
          <cell r="A4001" t="str">
            <v>Reinsurer</v>
          </cell>
        </row>
        <row r="4002">
          <cell r="A4002" t="str">
            <v>Reinsurer</v>
          </cell>
        </row>
        <row r="4003">
          <cell r="A4003" t="str">
            <v>Reinsurer</v>
          </cell>
        </row>
        <row r="4004">
          <cell r="A4004" t="str">
            <v>Reinsurer</v>
          </cell>
        </row>
        <row r="4005">
          <cell r="A4005" t="str">
            <v>Reinsurer</v>
          </cell>
        </row>
        <row r="4006">
          <cell r="A4006" t="str">
            <v>Reinsurer</v>
          </cell>
        </row>
        <row r="4007">
          <cell r="A4007" t="str">
            <v>Reinsurer</v>
          </cell>
        </row>
        <row r="4008">
          <cell r="A4008" t="str">
            <v>Reinsurer</v>
          </cell>
        </row>
        <row r="4009">
          <cell r="A4009" t="str">
            <v>Reinsurer</v>
          </cell>
        </row>
        <row r="4010">
          <cell r="A4010" t="str">
            <v>Reinsurer</v>
          </cell>
        </row>
        <row r="4011">
          <cell r="A4011" t="str">
            <v>Reinsurer</v>
          </cell>
        </row>
        <row r="4012">
          <cell r="A4012" t="str">
            <v>Direct</v>
          </cell>
        </row>
        <row r="4013">
          <cell r="A4013" t="str">
            <v>Direct</v>
          </cell>
        </row>
        <row r="4014">
          <cell r="A4014" t="str">
            <v>Direct</v>
          </cell>
        </row>
        <row r="4015">
          <cell r="A4015" t="str">
            <v>Direct</v>
          </cell>
        </row>
        <row r="4016">
          <cell r="A4016" t="str">
            <v>Direct</v>
          </cell>
        </row>
        <row r="4017">
          <cell r="A4017" t="str">
            <v>Direct</v>
          </cell>
        </row>
        <row r="4018">
          <cell r="A4018" t="str">
            <v>Direct</v>
          </cell>
        </row>
        <row r="4019">
          <cell r="A4019" t="str">
            <v>Direct</v>
          </cell>
        </row>
        <row r="4020">
          <cell r="A4020" t="str">
            <v>Direct</v>
          </cell>
        </row>
        <row r="4021">
          <cell r="A4021" t="str">
            <v>Direct</v>
          </cell>
        </row>
        <row r="4022">
          <cell r="A4022" t="str">
            <v>Direct</v>
          </cell>
        </row>
        <row r="4023">
          <cell r="A4023" t="str">
            <v>Direct</v>
          </cell>
        </row>
        <row r="4024">
          <cell r="A4024" t="str">
            <v>Direct</v>
          </cell>
        </row>
        <row r="4025">
          <cell r="A4025" t="str">
            <v>Direct</v>
          </cell>
        </row>
        <row r="4026">
          <cell r="A4026" t="str">
            <v>Direct</v>
          </cell>
        </row>
        <row r="4027">
          <cell r="A4027" t="str">
            <v>Direct</v>
          </cell>
        </row>
        <row r="4028">
          <cell r="A4028" t="str">
            <v>Direct</v>
          </cell>
        </row>
        <row r="4029">
          <cell r="A4029" t="str">
            <v>Direct</v>
          </cell>
        </row>
        <row r="4030">
          <cell r="A4030" t="str">
            <v>Direct</v>
          </cell>
        </row>
        <row r="4031">
          <cell r="A4031" t="str">
            <v>Direct</v>
          </cell>
        </row>
        <row r="4032">
          <cell r="A4032" t="str">
            <v>Direct</v>
          </cell>
        </row>
        <row r="4033">
          <cell r="A4033" t="str">
            <v>Direct</v>
          </cell>
        </row>
        <row r="4034">
          <cell r="A4034" t="str">
            <v>Direct</v>
          </cell>
        </row>
        <row r="4035">
          <cell r="A4035" t="str">
            <v>Direct</v>
          </cell>
        </row>
        <row r="4036">
          <cell r="A4036" t="str">
            <v>Direct</v>
          </cell>
        </row>
        <row r="4037">
          <cell r="A4037" t="str">
            <v>Direct</v>
          </cell>
        </row>
        <row r="4038">
          <cell r="A4038" t="str">
            <v>Direct</v>
          </cell>
        </row>
        <row r="4039">
          <cell r="A4039" t="str">
            <v>Direct</v>
          </cell>
        </row>
        <row r="4040">
          <cell r="A4040" t="str">
            <v>Direct</v>
          </cell>
        </row>
        <row r="4041">
          <cell r="A4041" t="str">
            <v>Direct</v>
          </cell>
        </row>
        <row r="4042">
          <cell r="A4042" t="str">
            <v>Direct</v>
          </cell>
        </row>
        <row r="4043">
          <cell r="A4043" t="str">
            <v>Direct</v>
          </cell>
        </row>
        <row r="4044">
          <cell r="A4044" t="str">
            <v>Direct</v>
          </cell>
        </row>
        <row r="4045">
          <cell r="A4045" t="str">
            <v>Direct</v>
          </cell>
        </row>
        <row r="4046">
          <cell r="A4046" t="str">
            <v>Direct</v>
          </cell>
        </row>
        <row r="4047">
          <cell r="A4047" t="str">
            <v>Direct</v>
          </cell>
        </row>
        <row r="4048">
          <cell r="A4048" t="str">
            <v>Direct</v>
          </cell>
        </row>
        <row r="4049">
          <cell r="A4049" t="str">
            <v>Direct</v>
          </cell>
        </row>
        <row r="4050">
          <cell r="A4050" t="str">
            <v>Direct</v>
          </cell>
        </row>
        <row r="4051">
          <cell r="A4051" t="str">
            <v>Direct</v>
          </cell>
        </row>
        <row r="4052">
          <cell r="A4052" t="str">
            <v>Direct</v>
          </cell>
        </row>
        <row r="4053">
          <cell r="A4053" t="str">
            <v>Direct</v>
          </cell>
        </row>
        <row r="4054">
          <cell r="A4054" t="str">
            <v>Direct</v>
          </cell>
        </row>
        <row r="4055">
          <cell r="A4055" t="str">
            <v>Direct</v>
          </cell>
        </row>
        <row r="4056">
          <cell r="A4056" t="str">
            <v>Direct</v>
          </cell>
        </row>
        <row r="4057">
          <cell r="A4057" t="str">
            <v>Direct</v>
          </cell>
        </row>
        <row r="4058">
          <cell r="A4058" t="str">
            <v>Direct</v>
          </cell>
        </row>
        <row r="4059">
          <cell r="A4059" t="str">
            <v>Direct</v>
          </cell>
        </row>
        <row r="4060">
          <cell r="A4060" t="str">
            <v>Direct</v>
          </cell>
        </row>
        <row r="4061">
          <cell r="A4061" t="str">
            <v>Direct</v>
          </cell>
        </row>
        <row r="4062">
          <cell r="A4062" t="str">
            <v>Direct</v>
          </cell>
        </row>
        <row r="4063">
          <cell r="A4063" t="str">
            <v>Direct</v>
          </cell>
        </row>
        <row r="4064">
          <cell r="A4064" t="str">
            <v>Direct</v>
          </cell>
        </row>
        <row r="4065">
          <cell r="A4065" t="str">
            <v>Direct</v>
          </cell>
        </row>
        <row r="4066">
          <cell r="A4066" t="str">
            <v>Direct</v>
          </cell>
        </row>
        <row r="4067">
          <cell r="A4067" t="str">
            <v>Direct</v>
          </cell>
        </row>
        <row r="4068">
          <cell r="A4068" t="str">
            <v>Direct</v>
          </cell>
        </row>
        <row r="4069">
          <cell r="A4069" t="str">
            <v>Direct</v>
          </cell>
        </row>
        <row r="4070">
          <cell r="A4070" t="str">
            <v>Direct</v>
          </cell>
        </row>
        <row r="4071">
          <cell r="A4071" t="str">
            <v>Direct</v>
          </cell>
        </row>
        <row r="4072">
          <cell r="A4072" t="str">
            <v>Direct</v>
          </cell>
        </row>
        <row r="4073">
          <cell r="A4073" t="str">
            <v>Direct</v>
          </cell>
        </row>
        <row r="4074">
          <cell r="A4074" t="str">
            <v>Direct</v>
          </cell>
        </row>
        <row r="4075">
          <cell r="A4075" t="str">
            <v>Direct</v>
          </cell>
        </row>
        <row r="4076">
          <cell r="A4076" t="str">
            <v>Direct</v>
          </cell>
        </row>
        <row r="4077">
          <cell r="A4077" t="str">
            <v>Direct</v>
          </cell>
        </row>
        <row r="4078">
          <cell r="A4078" t="str">
            <v>Direct</v>
          </cell>
        </row>
        <row r="4079">
          <cell r="A4079" t="str">
            <v>Direct</v>
          </cell>
        </row>
        <row r="4080">
          <cell r="A4080" t="str">
            <v>Direct</v>
          </cell>
        </row>
        <row r="4081">
          <cell r="A4081" t="str">
            <v>Direct</v>
          </cell>
        </row>
        <row r="4082">
          <cell r="A4082" t="str">
            <v>Direct</v>
          </cell>
        </row>
        <row r="4083">
          <cell r="A4083" t="str">
            <v>Direct</v>
          </cell>
        </row>
        <row r="4084">
          <cell r="A4084" t="str">
            <v>Direct</v>
          </cell>
        </row>
        <row r="4085">
          <cell r="A4085" t="str">
            <v>Direct</v>
          </cell>
        </row>
        <row r="4086">
          <cell r="A4086" t="str">
            <v>Direct</v>
          </cell>
        </row>
        <row r="4087">
          <cell r="A4087" t="str">
            <v>Direct</v>
          </cell>
        </row>
        <row r="4088">
          <cell r="A4088" t="str">
            <v>Direct</v>
          </cell>
        </row>
        <row r="4089">
          <cell r="A4089" t="str">
            <v>Direct</v>
          </cell>
        </row>
        <row r="4090">
          <cell r="A4090" t="str">
            <v>Direct</v>
          </cell>
        </row>
        <row r="4091">
          <cell r="A4091" t="str">
            <v>Direct</v>
          </cell>
        </row>
        <row r="4092">
          <cell r="A4092" t="str">
            <v>Direct</v>
          </cell>
        </row>
        <row r="4093">
          <cell r="A4093" t="str">
            <v>Direct</v>
          </cell>
        </row>
        <row r="4094">
          <cell r="A4094" t="str">
            <v>Direct</v>
          </cell>
        </row>
        <row r="4095">
          <cell r="A4095" t="str">
            <v>Direct</v>
          </cell>
        </row>
        <row r="4096">
          <cell r="A4096" t="str">
            <v>Direct</v>
          </cell>
        </row>
        <row r="4097">
          <cell r="A4097" t="str">
            <v>Direct</v>
          </cell>
        </row>
        <row r="4098">
          <cell r="A4098" t="str">
            <v>Direct</v>
          </cell>
        </row>
        <row r="4099">
          <cell r="A4099" t="str">
            <v>Direct</v>
          </cell>
        </row>
        <row r="4100">
          <cell r="A4100" t="str">
            <v>Direct</v>
          </cell>
        </row>
        <row r="4101">
          <cell r="A4101" t="str">
            <v>Direct</v>
          </cell>
        </row>
        <row r="4102">
          <cell r="A4102" t="str">
            <v>Direct</v>
          </cell>
        </row>
        <row r="4103">
          <cell r="A4103" t="str">
            <v>Direct</v>
          </cell>
        </row>
        <row r="4104">
          <cell r="A4104" t="str">
            <v>Direct</v>
          </cell>
        </row>
        <row r="4105">
          <cell r="A4105" t="str">
            <v>Direct</v>
          </cell>
        </row>
        <row r="4106">
          <cell r="A4106" t="str">
            <v>Direct</v>
          </cell>
        </row>
        <row r="4107">
          <cell r="A4107" t="str">
            <v>Direct</v>
          </cell>
        </row>
        <row r="4108">
          <cell r="A4108" t="str">
            <v>Direct</v>
          </cell>
        </row>
        <row r="4109">
          <cell r="A4109" t="str">
            <v>Direct</v>
          </cell>
        </row>
        <row r="4110">
          <cell r="A4110" t="str">
            <v>Direct</v>
          </cell>
        </row>
        <row r="4111">
          <cell r="A4111" t="str">
            <v>Direct</v>
          </cell>
        </row>
        <row r="4112">
          <cell r="A4112" t="str">
            <v>Direct</v>
          </cell>
        </row>
        <row r="4113">
          <cell r="A4113" t="str">
            <v>Direct</v>
          </cell>
        </row>
        <row r="4114">
          <cell r="A4114" t="str">
            <v>Direct</v>
          </cell>
        </row>
        <row r="4115">
          <cell r="A4115" t="str">
            <v>Direct</v>
          </cell>
        </row>
        <row r="4116">
          <cell r="A4116" t="str">
            <v>Direct</v>
          </cell>
        </row>
        <row r="4117">
          <cell r="A4117" t="str">
            <v>Direct</v>
          </cell>
        </row>
        <row r="4118">
          <cell r="A4118" t="str">
            <v>Direct</v>
          </cell>
        </row>
        <row r="4119">
          <cell r="A4119" t="str">
            <v>Direct</v>
          </cell>
        </row>
        <row r="4120">
          <cell r="A4120" t="str">
            <v>Direct</v>
          </cell>
        </row>
        <row r="4121">
          <cell r="A4121" t="str">
            <v>Direct</v>
          </cell>
        </row>
        <row r="4122">
          <cell r="A4122" t="str">
            <v>Direct</v>
          </cell>
        </row>
        <row r="4123">
          <cell r="A4123" t="str">
            <v>Direct</v>
          </cell>
        </row>
        <row r="4124">
          <cell r="A4124" t="str">
            <v>Direct</v>
          </cell>
        </row>
        <row r="4125">
          <cell r="A4125" t="str">
            <v>Direct</v>
          </cell>
        </row>
        <row r="4126">
          <cell r="A4126" t="str">
            <v>Direct</v>
          </cell>
        </row>
        <row r="4127">
          <cell r="A4127" t="str">
            <v>Direct</v>
          </cell>
        </row>
        <row r="4128">
          <cell r="A4128" t="str">
            <v>Direct</v>
          </cell>
        </row>
        <row r="4129">
          <cell r="A4129" t="str">
            <v>Direct</v>
          </cell>
        </row>
        <row r="4130">
          <cell r="A4130" t="str">
            <v>Direct</v>
          </cell>
        </row>
        <row r="4131">
          <cell r="A4131" t="str">
            <v>Direct</v>
          </cell>
        </row>
        <row r="4132">
          <cell r="A4132" t="str">
            <v>Direct</v>
          </cell>
        </row>
        <row r="4133">
          <cell r="A4133" t="str">
            <v>Direct</v>
          </cell>
        </row>
        <row r="4134">
          <cell r="A4134" t="str">
            <v>Direct</v>
          </cell>
        </row>
        <row r="4135">
          <cell r="A4135" t="str">
            <v>Direct</v>
          </cell>
        </row>
        <row r="4136">
          <cell r="A4136" t="str">
            <v>Direct</v>
          </cell>
        </row>
        <row r="4137">
          <cell r="A4137" t="str">
            <v>Direct</v>
          </cell>
        </row>
        <row r="4138">
          <cell r="A4138" t="str">
            <v>Direct</v>
          </cell>
        </row>
        <row r="4139">
          <cell r="A4139" t="str">
            <v>Direct</v>
          </cell>
        </row>
        <row r="4140">
          <cell r="A4140" t="str">
            <v>Direct</v>
          </cell>
        </row>
        <row r="4141">
          <cell r="A4141" t="str">
            <v>Direct</v>
          </cell>
        </row>
        <row r="4142">
          <cell r="A4142" t="str">
            <v>Direct</v>
          </cell>
        </row>
        <row r="4143">
          <cell r="A4143" t="str">
            <v>Direct</v>
          </cell>
        </row>
        <row r="4144">
          <cell r="A4144" t="str">
            <v>Direct</v>
          </cell>
        </row>
        <row r="4145">
          <cell r="A4145" t="str">
            <v>Direct</v>
          </cell>
        </row>
        <row r="4146">
          <cell r="A4146" t="str">
            <v>Direct</v>
          </cell>
        </row>
        <row r="4147">
          <cell r="A4147" t="str">
            <v>Direct</v>
          </cell>
        </row>
        <row r="4148">
          <cell r="A4148" t="str">
            <v>Direct</v>
          </cell>
        </row>
        <row r="4149">
          <cell r="A4149" t="str">
            <v>Direct</v>
          </cell>
        </row>
        <row r="4150">
          <cell r="A4150" t="str">
            <v>Direct</v>
          </cell>
        </row>
        <row r="4151">
          <cell r="A4151" t="str">
            <v>Industry</v>
          </cell>
        </row>
        <row r="4152">
          <cell r="A4152" t="str">
            <v>Industry</v>
          </cell>
        </row>
        <row r="4153">
          <cell r="A4153" t="str">
            <v>Industry</v>
          </cell>
        </row>
        <row r="4154">
          <cell r="A4154" t="str">
            <v>Industry</v>
          </cell>
        </row>
        <row r="4155">
          <cell r="A4155" t="str">
            <v>Industry</v>
          </cell>
        </row>
        <row r="4156">
          <cell r="A4156" t="str">
            <v>Industry</v>
          </cell>
        </row>
        <row r="4157">
          <cell r="A4157" t="str">
            <v>Industry</v>
          </cell>
        </row>
        <row r="4158">
          <cell r="A4158" t="str">
            <v>Industry</v>
          </cell>
        </row>
        <row r="4159">
          <cell r="A4159" t="str">
            <v>Industry</v>
          </cell>
        </row>
        <row r="4160">
          <cell r="A4160" t="str">
            <v>Industry</v>
          </cell>
        </row>
        <row r="4161">
          <cell r="A4161" t="str">
            <v>Industry</v>
          </cell>
        </row>
        <row r="4162">
          <cell r="A4162" t="str">
            <v>Industry</v>
          </cell>
        </row>
        <row r="4163">
          <cell r="A4163" t="str">
            <v>Industry</v>
          </cell>
        </row>
        <row r="4164">
          <cell r="A4164" t="str">
            <v>Industry</v>
          </cell>
        </row>
        <row r="4165">
          <cell r="A4165" t="str">
            <v>Industry</v>
          </cell>
        </row>
        <row r="4166">
          <cell r="A4166" t="str">
            <v>Industry</v>
          </cell>
        </row>
        <row r="4167">
          <cell r="A4167" t="str">
            <v>Industry</v>
          </cell>
        </row>
        <row r="4168">
          <cell r="A4168" t="str">
            <v>Industry</v>
          </cell>
        </row>
        <row r="4169">
          <cell r="A4169" t="str">
            <v>Industry</v>
          </cell>
        </row>
        <row r="4170">
          <cell r="A4170" t="str">
            <v>Industry</v>
          </cell>
        </row>
        <row r="4171">
          <cell r="A4171" t="str">
            <v>Industry</v>
          </cell>
        </row>
        <row r="4172">
          <cell r="A4172" t="str">
            <v>Industry</v>
          </cell>
        </row>
        <row r="4173">
          <cell r="A4173" t="str">
            <v>Industry</v>
          </cell>
        </row>
        <row r="4174">
          <cell r="A4174" t="str">
            <v>Industry</v>
          </cell>
        </row>
        <row r="4175">
          <cell r="A4175" t="str">
            <v>Industry</v>
          </cell>
        </row>
        <row r="4176">
          <cell r="A4176" t="str">
            <v>Industry</v>
          </cell>
        </row>
        <row r="4177">
          <cell r="A4177" t="str">
            <v>Industry</v>
          </cell>
        </row>
        <row r="4178">
          <cell r="A4178" t="str">
            <v>Industry</v>
          </cell>
        </row>
        <row r="4179">
          <cell r="A4179" t="str">
            <v>Industry</v>
          </cell>
        </row>
        <row r="4180">
          <cell r="A4180" t="str">
            <v>Industry</v>
          </cell>
        </row>
        <row r="4181">
          <cell r="A4181" t="str">
            <v>Industry</v>
          </cell>
        </row>
        <row r="4182">
          <cell r="A4182" t="str">
            <v>Industry</v>
          </cell>
        </row>
        <row r="4183">
          <cell r="A4183" t="str">
            <v>Industry</v>
          </cell>
        </row>
        <row r="4184">
          <cell r="A4184" t="str">
            <v>Industry</v>
          </cell>
        </row>
        <row r="4185">
          <cell r="A4185" t="str">
            <v>Industry</v>
          </cell>
        </row>
        <row r="4186">
          <cell r="A4186" t="str">
            <v>Industry</v>
          </cell>
        </row>
        <row r="4187">
          <cell r="A4187" t="str">
            <v>Industry</v>
          </cell>
        </row>
        <row r="4188">
          <cell r="A4188" t="str">
            <v>Industry</v>
          </cell>
        </row>
        <row r="4189">
          <cell r="A4189" t="str">
            <v>Industry</v>
          </cell>
        </row>
        <row r="4190">
          <cell r="A4190" t="str">
            <v>Industry</v>
          </cell>
        </row>
        <row r="4191">
          <cell r="A4191" t="str">
            <v>Industry</v>
          </cell>
        </row>
        <row r="4192">
          <cell r="A4192" t="str">
            <v>Industry</v>
          </cell>
        </row>
        <row r="4193">
          <cell r="A4193" t="str">
            <v>Industry</v>
          </cell>
        </row>
        <row r="4194">
          <cell r="A4194" t="str">
            <v>Industry</v>
          </cell>
        </row>
        <row r="4195">
          <cell r="A4195" t="str">
            <v>Industry</v>
          </cell>
        </row>
        <row r="4196">
          <cell r="A4196" t="str">
            <v>Industry</v>
          </cell>
        </row>
        <row r="4197">
          <cell r="A4197" t="str">
            <v>Industry</v>
          </cell>
        </row>
        <row r="4198">
          <cell r="A4198" t="str">
            <v>Industry</v>
          </cell>
        </row>
        <row r="4199">
          <cell r="A4199" t="str">
            <v>Industry</v>
          </cell>
        </row>
        <row r="4200">
          <cell r="A4200" t="str">
            <v>Industry</v>
          </cell>
        </row>
        <row r="4201">
          <cell r="A4201" t="str">
            <v>Industry</v>
          </cell>
        </row>
        <row r="4202">
          <cell r="A4202" t="str">
            <v>Industry</v>
          </cell>
        </row>
        <row r="4203">
          <cell r="A4203" t="str">
            <v>Industry</v>
          </cell>
        </row>
        <row r="4204">
          <cell r="A4204" t="str">
            <v>Industry</v>
          </cell>
        </row>
        <row r="4205">
          <cell r="A4205" t="str">
            <v>Industry</v>
          </cell>
        </row>
        <row r="4206">
          <cell r="A4206" t="str">
            <v>Industry</v>
          </cell>
        </row>
        <row r="4207">
          <cell r="A4207" t="str">
            <v>Industry</v>
          </cell>
        </row>
        <row r="4208">
          <cell r="A4208" t="str">
            <v>Industry</v>
          </cell>
        </row>
        <row r="4209">
          <cell r="A4209" t="str">
            <v>Industry</v>
          </cell>
        </row>
        <row r="4210">
          <cell r="A4210" t="str">
            <v>Industry</v>
          </cell>
        </row>
        <row r="4211">
          <cell r="A4211" t="str">
            <v>Industry</v>
          </cell>
        </row>
        <row r="4212">
          <cell r="A4212" t="str">
            <v>Industry</v>
          </cell>
        </row>
        <row r="4213">
          <cell r="A4213" t="str">
            <v>Industry</v>
          </cell>
        </row>
        <row r="4214">
          <cell r="A4214" t="str">
            <v>Industry</v>
          </cell>
        </row>
        <row r="4215">
          <cell r="A4215" t="str">
            <v>Industry</v>
          </cell>
        </row>
        <row r="4216">
          <cell r="A4216" t="str">
            <v>Industry</v>
          </cell>
        </row>
        <row r="4217">
          <cell r="A4217" t="str">
            <v>Industry</v>
          </cell>
        </row>
        <row r="4218">
          <cell r="A4218" t="str">
            <v>Industry</v>
          </cell>
        </row>
        <row r="4219">
          <cell r="A4219" t="str">
            <v>Industry</v>
          </cell>
        </row>
        <row r="4220">
          <cell r="A4220" t="str">
            <v>Industry</v>
          </cell>
        </row>
        <row r="4221">
          <cell r="A4221" t="str">
            <v>Industry</v>
          </cell>
        </row>
        <row r="4222">
          <cell r="A4222" t="str">
            <v>Industry</v>
          </cell>
        </row>
        <row r="4223">
          <cell r="A4223" t="str">
            <v>Industry</v>
          </cell>
        </row>
        <row r="4224">
          <cell r="A4224" t="str">
            <v>Industry</v>
          </cell>
        </row>
        <row r="4225">
          <cell r="A4225" t="str">
            <v>Industry</v>
          </cell>
        </row>
        <row r="4226">
          <cell r="A4226" t="str">
            <v>Industry</v>
          </cell>
        </row>
        <row r="4227">
          <cell r="A4227" t="str">
            <v>Industry</v>
          </cell>
        </row>
        <row r="4228">
          <cell r="A4228" t="str">
            <v>Industry</v>
          </cell>
        </row>
        <row r="4229">
          <cell r="A4229" t="str">
            <v>Industry</v>
          </cell>
        </row>
        <row r="4230">
          <cell r="A4230" t="str">
            <v>Industry</v>
          </cell>
        </row>
        <row r="4231">
          <cell r="A4231" t="str">
            <v>Industry</v>
          </cell>
        </row>
        <row r="4232">
          <cell r="A4232" t="str">
            <v>Industry</v>
          </cell>
        </row>
        <row r="4233">
          <cell r="A4233" t="str">
            <v>Industry</v>
          </cell>
        </row>
        <row r="4234">
          <cell r="A4234" t="str">
            <v>Industry</v>
          </cell>
        </row>
        <row r="4235">
          <cell r="A4235" t="str">
            <v>Industry</v>
          </cell>
        </row>
        <row r="4236">
          <cell r="A4236" t="str">
            <v>Industry</v>
          </cell>
        </row>
        <row r="4237">
          <cell r="A4237" t="str">
            <v>Industry</v>
          </cell>
        </row>
        <row r="4238">
          <cell r="A4238" t="str">
            <v>Industry</v>
          </cell>
        </row>
        <row r="4239">
          <cell r="A4239" t="str">
            <v>Industry</v>
          </cell>
        </row>
        <row r="4240">
          <cell r="A4240" t="str">
            <v>Industry</v>
          </cell>
        </row>
        <row r="4241">
          <cell r="A4241" t="str">
            <v>Industry</v>
          </cell>
        </row>
        <row r="4242">
          <cell r="A4242" t="str">
            <v>Industry</v>
          </cell>
        </row>
        <row r="4243">
          <cell r="A4243" t="str">
            <v>Industry</v>
          </cell>
        </row>
        <row r="4244">
          <cell r="A4244" t="str">
            <v>Industry</v>
          </cell>
        </row>
        <row r="4245">
          <cell r="A4245" t="str">
            <v>Industry</v>
          </cell>
        </row>
        <row r="4246">
          <cell r="A4246" t="str">
            <v>Industry</v>
          </cell>
        </row>
        <row r="4247">
          <cell r="A4247" t="str">
            <v>Industry</v>
          </cell>
        </row>
        <row r="4248">
          <cell r="A4248" t="str">
            <v>Industry</v>
          </cell>
        </row>
        <row r="4249">
          <cell r="A4249" t="str">
            <v>Industry</v>
          </cell>
        </row>
        <row r="4250">
          <cell r="A4250" t="str">
            <v>Industry</v>
          </cell>
        </row>
        <row r="4251">
          <cell r="A4251" t="str">
            <v>Industry</v>
          </cell>
        </row>
        <row r="4252">
          <cell r="A4252" t="str">
            <v>Industry</v>
          </cell>
        </row>
        <row r="4253">
          <cell r="A4253" t="str">
            <v>Industry</v>
          </cell>
        </row>
        <row r="4254">
          <cell r="A4254" t="str">
            <v>Industry</v>
          </cell>
        </row>
        <row r="4255">
          <cell r="A4255" t="str">
            <v>Industry</v>
          </cell>
        </row>
        <row r="4256">
          <cell r="A4256" t="str">
            <v>Industry</v>
          </cell>
        </row>
        <row r="4257">
          <cell r="A4257" t="str">
            <v>Industry</v>
          </cell>
        </row>
        <row r="4258">
          <cell r="A4258" t="str">
            <v>Industry</v>
          </cell>
        </row>
        <row r="4259">
          <cell r="A4259" t="str">
            <v>Industry</v>
          </cell>
        </row>
        <row r="4260">
          <cell r="A4260" t="str">
            <v>Industry</v>
          </cell>
        </row>
        <row r="4261">
          <cell r="A4261" t="str">
            <v>Industry</v>
          </cell>
        </row>
        <row r="4262">
          <cell r="A4262" t="str">
            <v>Industry</v>
          </cell>
        </row>
        <row r="4263">
          <cell r="A4263" t="str">
            <v>Industry</v>
          </cell>
        </row>
        <row r="4264">
          <cell r="A4264" t="str">
            <v>Industry</v>
          </cell>
        </row>
        <row r="4265">
          <cell r="A4265" t="str">
            <v>Industry</v>
          </cell>
        </row>
        <row r="4266">
          <cell r="A4266" t="str">
            <v>Industry</v>
          </cell>
        </row>
        <row r="4267">
          <cell r="A4267" t="str">
            <v>Industry</v>
          </cell>
        </row>
        <row r="4268">
          <cell r="A4268" t="str">
            <v>Industry</v>
          </cell>
        </row>
        <row r="4269">
          <cell r="A4269" t="str">
            <v>Industry</v>
          </cell>
        </row>
        <row r="4270">
          <cell r="A4270" t="str">
            <v>Industry</v>
          </cell>
        </row>
        <row r="4271">
          <cell r="A4271" t="str">
            <v>Industry</v>
          </cell>
        </row>
        <row r="4272">
          <cell r="A4272" t="str">
            <v>Industry</v>
          </cell>
        </row>
        <row r="4273">
          <cell r="A4273" t="str">
            <v>Industry</v>
          </cell>
        </row>
        <row r="4274">
          <cell r="A4274" t="str">
            <v>Industry</v>
          </cell>
        </row>
        <row r="4275">
          <cell r="A4275" t="str">
            <v>Industry</v>
          </cell>
        </row>
        <row r="4276">
          <cell r="A4276" t="str">
            <v>Industry</v>
          </cell>
        </row>
        <row r="4277">
          <cell r="A4277" t="str">
            <v>Industry</v>
          </cell>
        </row>
        <row r="4278">
          <cell r="A4278" t="str">
            <v>Industry</v>
          </cell>
        </row>
        <row r="4279">
          <cell r="A4279" t="str">
            <v>Industry</v>
          </cell>
        </row>
        <row r="4280">
          <cell r="A4280" t="str">
            <v>Industry</v>
          </cell>
        </row>
        <row r="4281">
          <cell r="A4281" t="str">
            <v>Industry</v>
          </cell>
        </row>
        <row r="4282">
          <cell r="A4282" t="str">
            <v>Industry</v>
          </cell>
        </row>
        <row r="4283">
          <cell r="A4283" t="str">
            <v>Industry</v>
          </cell>
        </row>
        <row r="4284">
          <cell r="A4284" t="str">
            <v>Industry</v>
          </cell>
        </row>
        <row r="4285">
          <cell r="A4285" t="str">
            <v>Industry</v>
          </cell>
        </row>
        <row r="4286">
          <cell r="A4286" t="str">
            <v>Industry</v>
          </cell>
        </row>
        <row r="4287">
          <cell r="A4287" t="str">
            <v>Industry</v>
          </cell>
        </row>
        <row r="4288">
          <cell r="A4288" t="str">
            <v>Industry</v>
          </cell>
        </row>
        <row r="4289">
          <cell r="A4289" t="str">
            <v>Industry</v>
          </cell>
        </row>
        <row r="4290">
          <cell r="A4290" t="str">
            <v>Industry</v>
          </cell>
        </row>
        <row r="4291">
          <cell r="A4291" t="str">
            <v>Industry</v>
          </cell>
        </row>
        <row r="4292">
          <cell r="A4292" t="str">
            <v>Reinsurer</v>
          </cell>
        </row>
        <row r="4293">
          <cell r="A4293" t="str">
            <v>Reinsurer</v>
          </cell>
        </row>
        <row r="4294">
          <cell r="A4294" t="str">
            <v>Reinsurer</v>
          </cell>
        </row>
        <row r="4295">
          <cell r="A4295" t="str">
            <v>Reinsurer</v>
          </cell>
        </row>
        <row r="4296">
          <cell r="A4296" t="str">
            <v>Reinsurer</v>
          </cell>
        </row>
        <row r="4297">
          <cell r="A4297" t="str">
            <v>Reinsurer</v>
          </cell>
        </row>
        <row r="4298">
          <cell r="A4298" t="str">
            <v>Reinsurer</v>
          </cell>
        </row>
        <row r="4299">
          <cell r="A4299" t="str">
            <v>Reinsurer</v>
          </cell>
        </row>
        <row r="4300">
          <cell r="A4300" t="str">
            <v>Reinsurer</v>
          </cell>
        </row>
        <row r="4301">
          <cell r="A4301" t="str">
            <v>Reinsurer</v>
          </cell>
        </row>
        <row r="4302">
          <cell r="A4302" t="str">
            <v>Reinsurer</v>
          </cell>
        </row>
        <row r="4303">
          <cell r="A4303" t="str">
            <v>Reinsurer</v>
          </cell>
        </row>
        <row r="4304">
          <cell r="A4304" t="str">
            <v>Reinsurer</v>
          </cell>
        </row>
        <row r="4305">
          <cell r="A4305" t="str">
            <v>Reinsurer</v>
          </cell>
        </row>
        <row r="4306">
          <cell r="A4306" t="str">
            <v>Reinsurer</v>
          </cell>
        </row>
        <row r="4307">
          <cell r="A4307" t="str">
            <v>Reinsurer</v>
          </cell>
        </row>
        <row r="4308">
          <cell r="A4308" t="str">
            <v>Reinsurer</v>
          </cell>
        </row>
        <row r="4309">
          <cell r="A4309" t="str">
            <v>Reinsurer</v>
          </cell>
        </row>
        <row r="4310">
          <cell r="A4310" t="str">
            <v>Reinsurer</v>
          </cell>
        </row>
        <row r="4311">
          <cell r="A4311" t="str">
            <v>Reinsurer</v>
          </cell>
        </row>
        <row r="4312">
          <cell r="A4312" t="str">
            <v>Reinsurer</v>
          </cell>
        </row>
        <row r="4313">
          <cell r="A4313" t="str">
            <v>Reinsurer</v>
          </cell>
        </row>
        <row r="4314">
          <cell r="A4314" t="str">
            <v>Reinsurer</v>
          </cell>
        </row>
        <row r="4315">
          <cell r="A4315" t="str">
            <v>Reinsurer</v>
          </cell>
        </row>
        <row r="4316">
          <cell r="A4316" t="str">
            <v>Reinsurer</v>
          </cell>
        </row>
        <row r="4317">
          <cell r="A4317" t="str">
            <v>Reinsurer</v>
          </cell>
        </row>
        <row r="4318">
          <cell r="A4318" t="str">
            <v>Direct</v>
          </cell>
        </row>
        <row r="4319">
          <cell r="A4319" t="str">
            <v>Direct</v>
          </cell>
        </row>
        <row r="4320">
          <cell r="A4320" t="str">
            <v>Direct</v>
          </cell>
        </row>
        <row r="4321">
          <cell r="A4321" t="str">
            <v>Direct</v>
          </cell>
        </row>
        <row r="4322">
          <cell r="A4322" t="str">
            <v>Direct</v>
          </cell>
        </row>
        <row r="4323">
          <cell r="A4323" t="str">
            <v>Direct</v>
          </cell>
        </row>
        <row r="4324">
          <cell r="A4324" t="str">
            <v>Direct</v>
          </cell>
        </row>
        <row r="4325">
          <cell r="A4325" t="str">
            <v>Direct</v>
          </cell>
        </row>
        <row r="4326">
          <cell r="A4326" t="str">
            <v>Direct</v>
          </cell>
        </row>
        <row r="4327">
          <cell r="A4327" t="str">
            <v>Direct</v>
          </cell>
        </row>
        <row r="4328">
          <cell r="A4328" t="str">
            <v>Direct</v>
          </cell>
        </row>
        <row r="4329">
          <cell r="A4329" t="str">
            <v>Direct</v>
          </cell>
        </row>
        <row r="4330">
          <cell r="A4330" t="str">
            <v>Direct</v>
          </cell>
        </row>
        <row r="4331">
          <cell r="A4331" t="str">
            <v>Direct</v>
          </cell>
        </row>
        <row r="4332">
          <cell r="A4332" t="str">
            <v>Direct</v>
          </cell>
        </row>
        <row r="4333">
          <cell r="A4333" t="str">
            <v>Direct</v>
          </cell>
        </row>
        <row r="4334">
          <cell r="A4334" t="str">
            <v>Direct</v>
          </cell>
        </row>
        <row r="4335">
          <cell r="A4335" t="str">
            <v>Direct</v>
          </cell>
        </row>
        <row r="4336">
          <cell r="A4336" t="str">
            <v>Direct</v>
          </cell>
        </row>
        <row r="4337">
          <cell r="A4337" t="str">
            <v>Direct</v>
          </cell>
        </row>
        <row r="4338">
          <cell r="A4338" t="str">
            <v>Direct</v>
          </cell>
        </row>
        <row r="4339">
          <cell r="A4339" t="str">
            <v>Direct</v>
          </cell>
        </row>
        <row r="4340">
          <cell r="A4340" t="str">
            <v>Direct</v>
          </cell>
        </row>
        <row r="4341">
          <cell r="A4341" t="str">
            <v>Direct</v>
          </cell>
        </row>
        <row r="4342">
          <cell r="A4342" t="str">
            <v>Direct</v>
          </cell>
        </row>
        <row r="4343">
          <cell r="A4343" t="str">
            <v>Direct</v>
          </cell>
        </row>
        <row r="4344">
          <cell r="A4344" t="str">
            <v>Direct</v>
          </cell>
        </row>
        <row r="4345">
          <cell r="A4345" t="str">
            <v>Direct</v>
          </cell>
        </row>
        <row r="4346">
          <cell r="A4346" t="str">
            <v>Direct</v>
          </cell>
        </row>
        <row r="4347">
          <cell r="A4347" t="str">
            <v>Direct</v>
          </cell>
        </row>
        <row r="4348">
          <cell r="A4348" t="str">
            <v>Direct</v>
          </cell>
        </row>
        <row r="4349">
          <cell r="A4349" t="str">
            <v>Direct</v>
          </cell>
        </row>
        <row r="4350">
          <cell r="A4350" t="str">
            <v>Direct</v>
          </cell>
        </row>
        <row r="4351">
          <cell r="A4351" t="str">
            <v>Direct</v>
          </cell>
        </row>
        <row r="4352">
          <cell r="A4352" t="str">
            <v>Direct</v>
          </cell>
        </row>
        <row r="4353">
          <cell r="A4353" t="str">
            <v>Direct</v>
          </cell>
        </row>
        <row r="4354">
          <cell r="A4354" t="str">
            <v>Direct</v>
          </cell>
        </row>
        <row r="4355">
          <cell r="A4355" t="str">
            <v>Direct</v>
          </cell>
        </row>
        <row r="4356">
          <cell r="A4356" t="str">
            <v>Direct</v>
          </cell>
        </row>
        <row r="4357">
          <cell r="A4357" t="str">
            <v>Direct</v>
          </cell>
        </row>
        <row r="4358">
          <cell r="A4358" t="str">
            <v>Direct</v>
          </cell>
        </row>
        <row r="4359">
          <cell r="A4359" t="str">
            <v>Direct</v>
          </cell>
        </row>
        <row r="4360">
          <cell r="A4360" t="str">
            <v>Direct</v>
          </cell>
        </row>
        <row r="4361">
          <cell r="A4361" t="str">
            <v>Direct</v>
          </cell>
        </row>
        <row r="4362">
          <cell r="A4362" t="str">
            <v>Direct</v>
          </cell>
        </row>
        <row r="4363">
          <cell r="A4363" t="str">
            <v>Direct</v>
          </cell>
        </row>
        <row r="4364">
          <cell r="A4364" t="str">
            <v>Direct</v>
          </cell>
        </row>
        <row r="4365">
          <cell r="A4365" t="str">
            <v>Direct</v>
          </cell>
        </row>
        <row r="4366">
          <cell r="A4366" t="str">
            <v>Direct</v>
          </cell>
        </row>
        <row r="4367">
          <cell r="A4367" t="str">
            <v>Direct</v>
          </cell>
        </row>
        <row r="4368">
          <cell r="A4368" t="str">
            <v>Direct</v>
          </cell>
        </row>
        <row r="4369">
          <cell r="A4369" t="str">
            <v>Direct</v>
          </cell>
        </row>
        <row r="4370">
          <cell r="A4370" t="str">
            <v>Direct</v>
          </cell>
        </row>
        <row r="4371">
          <cell r="A4371" t="str">
            <v>Direct</v>
          </cell>
        </row>
        <row r="4372">
          <cell r="A4372" t="str">
            <v>Direct</v>
          </cell>
        </row>
        <row r="4373">
          <cell r="A4373" t="str">
            <v>Direct</v>
          </cell>
        </row>
        <row r="4374">
          <cell r="A4374" t="str">
            <v>Direct</v>
          </cell>
        </row>
        <row r="4375">
          <cell r="A4375" t="str">
            <v>Direct</v>
          </cell>
        </row>
        <row r="4376">
          <cell r="A4376" t="str">
            <v>Direct</v>
          </cell>
        </row>
        <row r="4377">
          <cell r="A4377" t="str">
            <v>Direct</v>
          </cell>
        </row>
        <row r="4378">
          <cell r="A4378" t="str">
            <v>Direct</v>
          </cell>
        </row>
        <row r="4379">
          <cell r="A4379" t="str">
            <v>Direct</v>
          </cell>
        </row>
        <row r="4380">
          <cell r="A4380" t="str">
            <v>Direct</v>
          </cell>
        </row>
        <row r="4381">
          <cell r="A4381" t="str">
            <v>Direct</v>
          </cell>
        </row>
        <row r="4382">
          <cell r="A4382" t="str">
            <v>Direct</v>
          </cell>
        </row>
        <row r="4383">
          <cell r="A4383" t="str">
            <v>Direct</v>
          </cell>
        </row>
        <row r="4384">
          <cell r="A4384" t="str">
            <v>Direct</v>
          </cell>
        </row>
        <row r="4385">
          <cell r="A4385" t="str">
            <v>Direct</v>
          </cell>
        </row>
        <row r="4386">
          <cell r="A4386" t="str">
            <v>Direct</v>
          </cell>
        </row>
        <row r="4387">
          <cell r="A4387" t="str">
            <v>Direct</v>
          </cell>
        </row>
        <row r="4388">
          <cell r="A4388" t="str">
            <v>Direct</v>
          </cell>
        </row>
        <row r="4389">
          <cell r="A4389" t="str">
            <v>Direct</v>
          </cell>
        </row>
        <row r="4390">
          <cell r="A4390" t="str">
            <v>Direct</v>
          </cell>
        </row>
        <row r="4391">
          <cell r="A4391" t="str">
            <v>Direct</v>
          </cell>
        </row>
        <row r="4392">
          <cell r="A4392" t="str">
            <v>Direct</v>
          </cell>
        </row>
        <row r="4393">
          <cell r="A4393" t="str">
            <v>Direct</v>
          </cell>
        </row>
        <row r="4394">
          <cell r="A4394" t="str">
            <v>Direct</v>
          </cell>
        </row>
        <row r="4395">
          <cell r="A4395" t="str">
            <v>Direct</v>
          </cell>
        </row>
        <row r="4396">
          <cell r="A4396" t="str">
            <v>Direct</v>
          </cell>
        </row>
        <row r="4397">
          <cell r="A4397" t="str">
            <v>Direct</v>
          </cell>
        </row>
        <row r="4398">
          <cell r="A4398" t="str">
            <v>Direct</v>
          </cell>
        </row>
        <row r="4399">
          <cell r="A4399" t="str">
            <v>Direct</v>
          </cell>
        </row>
        <row r="4400">
          <cell r="A4400" t="str">
            <v>Direct</v>
          </cell>
        </row>
        <row r="4401">
          <cell r="A4401" t="str">
            <v>Direct</v>
          </cell>
        </row>
        <row r="4402">
          <cell r="A4402" t="str">
            <v>Direct</v>
          </cell>
        </row>
        <row r="4403">
          <cell r="A4403" t="str">
            <v>Direct</v>
          </cell>
        </row>
        <row r="4404">
          <cell r="A4404" t="str">
            <v>Direct</v>
          </cell>
        </row>
        <row r="4405">
          <cell r="A4405" t="str">
            <v>Direct</v>
          </cell>
        </row>
        <row r="4406">
          <cell r="A4406" t="str">
            <v>Direct</v>
          </cell>
        </row>
        <row r="4407">
          <cell r="A4407" t="str">
            <v>Direct</v>
          </cell>
        </row>
        <row r="4408">
          <cell r="A4408" t="str">
            <v>Direct</v>
          </cell>
        </row>
        <row r="4409">
          <cell r="A4409" t="str">
            <v>Direct</v>
          </cell>
        </row>
        <row r="4410">
          <cell r="A4410" t="str">
            <v>Direct</v>
          </cell>
        </row>
        <row r="4411">
          <cell r="A4411" t="str">
            <v>Direct</v>
          </cell>
        </row>
        <row r="4412">
          <cell r="A4412" t="str">
            <v>Direct</v>
          </cell>
        </row>
        <row r="4413">
          <cell r="A4413" t="str">
            <v>Direct</v>
          </cell>
        </row>
        <row r="4414">
          <cell r="A4414" t="str">
            <v>Direct</v>
          </cell>
        </row>
        <row r="4415">
          <cell r="A4415" t="str">
            <v>Direct</v>
          </cell>
        </row>
        <row r="4416">
          <cell r="A4416" t="str">
            <v>Direct</v>
          </cell>
        </row>
        <row r="4417">
          <cell r="A4417" t="str">
            <v>Direct</v>
          </cell>
        </row>
        <row r="4418">
          <cell r="A4418" t="str">
            <v>Direct</v>
          </cell>
        </row>
        <row r="4419">
          <cell r="A4419" t="str">
            <v>Direct</v>
          </cell>
        </row>
        <row r="4420">
          <cell r="A4420" t="str">
            <v>Direct</v>
          </cell>
        </row>
        <row r="4421">
          <cell r="A4421" t="str">
            <v>Direct</v>
          </cell>
        </row>
        <row r="4422">
          <cell r="A4422" t="str">
            <v>Direct</v>
          </cell>
        </row>
        <row r="4423">
          <cell r="A4423" t="str">
            <v>Direct</v>
          </cell>
        </row>
        <row r="4424">
          <cell r="A4424" t="str">
            <v>Direct</v>
          </cell>
        </row>
        <row r="4425">
          <cell r="A4425" t="str">
            <v>Direct</v>
          </cell>
        </row>
        <row r="4426">
          <cell r="A4426" t="str">
            <v>Direct</v>
          </cell>
        </row>
        <row r="4427">
          <cell r="A4427" t="str">
            <v>Direct</v>
          </cell>
        </row>
        <row r="4428">
          <cell r="A4428" t="str">
            <v>Direct</v>
          </cell>
        </row>
        <row r="4429">
          <cell r="A4429" t="str">
            <v>Direct</v>
          </cell>
        </row>
        <row r="4430">
          <cell r="A4430" t="str">
            <v>Direct</v>
          </cell>
        </row>
        <row r="4431">
          <cell r="A4431" t="str">
            <v>Direct</v>
          </cell>
        </row>
        <row r="4432">
          <cell r="A4432" t="str">
            <v>Direct</v>
          </cell>
        </row>
        <row r="4433">
          <cell r="A4433" t="str">
            <v>Direct</v>
          </cell>
        </row>
        <row r="4434">
          <cell r="A4434" t="str">
            <v>Direct</v>
          </cell>
        </row>
        <row r="4435">
          <cell r="A4435" t="str">
            <v>Direct</v>
          </cell>
        </row>
        <row r="4436">
          <cell r="A4436" t="str">
            <v>Direct</v>
          </cell>
        </row>
        <row r="4437">
          <cell r="A4437" t="str">
            <v>Direct</v>
          </cell>
        </row>
        <row r="4438">
          <cell r="A4438" t="str">
            <v>Direct</v>
          </cell>
        </row>
        <row r="4439">
          <cell r="A4439" t="str">
            <v>Direct</v>
          </cell>
        </row>
        <row r="4440">
          <cell r="A4440" t="str">
            <v>Direct</v>
          </cell>
        </row>
        <row r="4441">
          <cell r="A4441" t="str">
            <v>Direct</v>
          </cell>
        </row>
        <row r="4442">
          <cell r="A4442" t="str">
            <v>Direct</v>
          </cell>
        </row>
        <row r="4443">
          <cell r="A4443" t="str">
            <v>Direct</v>
          </cell>
        </row>
        <row r="4444">
          <cell r="A4444" t="str">
            <v>Direct</v>
          </cell>
        </row>
        <row r="4445">
          <cell r="A4445" t="str">
            <v>Direct</v>
          </cell>
        </row>
        <row r="4446">
          <cell r="A4446" t="str">
            <v>Direct</v>
          </cell>
        </row>
        <row r="4447">
          <cell r="A4447" t="str">
            <v>Direct</v>
          </cell>
        </row>
        <row r="4448">
          <cell r="A4448" t="str">
            <v>Direct</v>
          </cell>
        </row>
        <row r="4449">
          <cell r="A4449" t="str">
            <v>Direct</v>
          </cell>
        </row>
        <row r="4450">
          <cell r="A4450" t="str">
            <v>Direct</v>
          </cell>
        </row>
        <row r="4451">
          <cell r="A4451" t="str">
            <v>Direct</v>
          </cell>
        </row>
        <row r="4452">
          <cell r="A4452" t="str">
            <v>Direct</v>
          </cell>
        </row>
        <row r="4453">
          <cell r="A4453" t="str">
            <v>Direct</v>
          </cell>
        </row>
        <row r="4454">
          <cell r="A4454" t="str">
            <v>Direct</v>
          </cell>
        </row>
        <row r="4455">
          <cell r="A4455" t="str">
            <v>Direct</v>
          </cell>
        </row>
        <row r="4456">
          <cell r="A4456" t="str">
            <v>Direct</v>
          </cell>
        </row>
        <row r="4457">
          <cell r="A4457" t="str">
            <v>Direct</v>
          </cell>
        </row>
        <row r="4458">
          <cell r="A4458" t="str">
            <v>Direct</v>
          </cell>
        </row>
        <row r="4459">
          <cell r="A4459" t="str">
            <v>Direct</v>
          </cell>
        </row>
        <row r="4460">
          <cell r="A4460" t="str">
            <v>Direct</v>
          </cell>
        </row>
        <row r="4461">
          <cell r="A4461" t="str">
            <v>Direct</v>
          </cell>
        </row>
        <row r="4462">
          <cell r="A4462" t="str">
            <v>Direct</v>
          </cell>
        </row>
        <row r="4463">
          <cell r="A4463" t="str">
            <v>Direct</v>
          </cell>
        </row>
        <row r="4464">
          <cell r="A4464" t="str">
            <v>Direct</v>
          </cell>
        </row>
        <row r="4465">
          <cell r="A4465" t="str">
            <v>Direct</v>
          </cell>
        </row>
        <row r="4466">
          <cell r="A4466" t="str">
            <v>Direct</v>
          </cell>
        </row>
        <row r="4467">
          <cell r="A4467" t="str">
            <v>Direct</v>
          </cell>
        </row>
        <row r="4468">
          <cell r="A4468" t="str">
            <v>Direct</v>
          </cell>
        </row>
        <row r="4469">
          <cell r="A4469" t="str">
            <v>Direct</v>
          </cell>
        </row>
        <row r="4470">
          <cell r="A4470" t="str">
            <v>Direct</v>
          </cell>
        </row>
        <row r="4471">
          <cell r="A4471" t="str">
            <v>Direct</v>
          </cell>
        </row>
        <row r="4472">
          <cell r="A4472" t="str">
            <v>Direct</v>
          </cell>
        </row>
        <row r="4473">
          <cell r="A4473" t="str">
            <v>Direct</v>
          </cell>
        </row>
        <row r="4474">
          <cell r="A4474" t="str">
            <v>Direct</v>
          </cell>
        </row>
        <row r="4475">
          <cell r="A4475" t="str">
            <v>Direct</v>
          </cell>
        </row>
        <row r="4476">
          <cell r="A4476" t="str">
            <v>Direct</v>
          </cell>
        </row>
        <row r="4477">
          <cell r="A4477" t="str">
            <v>Industry</v>
          </cell>
        </row>
        <row r="4478">
          <cell r="A4478" t="str">
            <v>Industry</v>
          </cell>
        </row>
        <row r="4479">
          <cell r="A4479" t="str">
            <v>Industry</v>
          </cell>
        </row>
        <row r="4480">
          <cell r="A4480" t="str">
            <v>Industry</v>
          </cell>
        </row>
        <row r="4481">
          <cell r="A4481" t="str">
            <v>Industry</v>
          </cell>
        </row>
        <row r="4482">
          <cell r="A4482" t="str">
            <v>Industry</v>
          </cell>
        </row>
        <row r="4483">
          <cell r="A4483" t="str">
            <v>Industry</v>
          </cell>
        </row>
        <row r="4484">
          <cell r="A4484" t="str">
            <v>Industry</v>
          </cell>
        </row>
        <row r="4485">
          <cell r="A4485" t="str">
            <v>Industry</v>
          </cell>
        </row>
        <row r="4486">
          <cell r="A4486" t="str">
            <v>Industry</v>
          </cell>
        </row>
        <row r="4487">
          <cell r="A4487" t="str">
            <v>Industry</v>
          </cell>
        </row>
        <row r="4488">
          <cell r="A4488" t="str">
            <v>Industry</v>
          </cell>
        </row>
        <row r="4489">
          <cell r="A4489" t="str">
            <v>Industry</v>
          </cell>
        </row>
        <row r="4490">
          <cell r="A4490" t="str">
            <v>Industry</v>
          </cell>
        </row>
        <row r="4491">
          <cell r="A4491" t="str">
            <v>Industry</v>
          </cell>
        </row>
        <row r="4492">
          <cell r="A4492" t="str">
            <v>Industry</v>
          </cell>
        </row>
        <row r="4493">
          <cell r="A4493" t="str">
            <v>Industry</v>
          </cell>
        </row>
        <row r="4494">
          <cell r="A4494" t="str">
            <v>Industry</v>
          </cell>
        </row>
        <row r="4495">
          <cell r="A4495" t="str">
            <v>Industry</v>
          </cell>
        </row>
        <row r="4496">
          <cell r="A4496" t="str">
            <v>Industry</v>
          </cell>
        </row>
        <row r="4497">
          <cell r="A4497" t="str">
            <v>Industry</v>
          </cell>
        </row>
        <row r="4498">
          <cell r="A4498" t="str">
            <v>Industry</v>
          </cell>
        </row>
        <row r="4499">
          <cell r="A4499" t="str">
            <v>Industry</v>
          </cell>
        </row>
        <row r="4500">
          <cell r="A4500" t="str">
            <v>Industry</v>
          </cell>
        </row>
        <row r="4501">
          <cell r="A4501" t="str">
            <v>Industry</v>
          </cell>
        </row>
        <row r="4502">
          <cell r="A4502" t="str">
            <v>Industry</v>
          </cell>
        </row>
        <row r="4503">
          <cell r="A4503" t="str">
            <v>Industry</v>
          </cell>
        </row>
        <row r="4504">
          <cell r="A4504" t="str">
            <v>Industry</v>
          </cell>
        </row>
        <row r="4505">
          <cell r="A4505" t="str">
            <v>Industry</v>
          </cell>
        </row>
        <row r="4506">
          <cell r="A4506" t="str">
            <v>Industry</v>
          </cell>
        </row>
        <row r="4507">
          <cell r="A4507" t="str">
            <v>Industry</v>
          </cell>
        </row>
        <row r="4508">
          <cell r="A4508" t="str">
            <v>Industry</v>
          </cell>
        </row>
        <row r="4509">
          <cell r="A4509" t="str">
            <v>Industry</v>
          </cell>
        </row>
        <row r="4510">
          <cell r="A4510" t="str">
            <v>Industry</v>
          </cell>
        </row>
        <row r="4511">
          <cell r="A4511" t="str">
            <v>Industry</v>
          </cell>
        </row>
        <row r="4512">
          <cell r="A4512" t="str">
            <v>Industry</v>
          </cell>
        </row>
        <row r="4513">
          <cell r="A4513" t="str">
            <v>Industry</v>
          </cell>
        </row>
        <row r="4514">
          <cell r="A4514" t="str">
            <v>Industry</v>
          </cell>
        </row>
        <row r="4515">
          <cell r="A4515" t="str">
            <v>Industry</v>
          </cell>
        </row>
        <row r="4516">
          <cell r="A4516" t="str">
            <v>Industry</v>
          </cell>
        </row>
        <row r="4517">
          <cell r="A4517" t="str">
            <v>Industry</v>
          </cell>
        </row>
        <row r="4518">
          <cell r="A4518" t="str">
            <v>Industry</v>
          </cell>
        </row>
        <row r="4519">
          <cell r="A4519" t="str">
            <v>Industry</v>
          </cell>
        </row>
        <row r="4520">
          <cell r="A4520" t="str">
            <v>Industry</v>
          </cell>
        </row>
        <row r="4521">
          <cell r="A4521" t="str">
            <v>Industry</v>
          </cell>
        </row>
        <row r="4522">
          <cell r="A4522" t="str">
            <v>Industry</v>
          </cell>
        </row>
        <row r="4523">
          <cell r="A4523" t="str">
            <v>Industry</v>
          </cell>
        </row>
        <row r="4524">
          <cell r="A4524" t="str">
            <v>Industry</v>
          </cell>
        </row>
        <row r="4525">
          <cell r="A4525" t="str">
            <v>Industry</v>
          </cell>
        </row>
        <row r="4526">
          <cell r="A4526" t="str">
            <v>Industry</v>
          </cell>
        </row>
        <row r="4527">
          <cell r="A4527" t="str">
            <v>Industry</v>
          </cell>
        </row>
        <row r="4528">
          <cell r="A4528" t="str">
            <v>Industry</v>
          </cell>
        </row>
        <row r="4529">
          <cell r="A4529" t="str">
            <v>Industry</v>
          </cell>
        </row>
        <row r="4530">
          <cell r="A4530" t="str">
            <v>Industry</v>
          </cell>
        </row>
        <row r="4531">
          <cell r="A4531" t="str">
            <v>Industry</v>
          </cell>
        </row>
        <row r="4532">
          <cell r="A4532" t="str">
            <v>Industry</v>
          </cell>
        </row>
        <row r="4533">
          <cell r="A4533" t="str">
            <v>Industry</v>
          </cell>
        </row>
        <row r="4534">
          <cell r="A4534" t="str">
            <v>Industry</v>
          </cell>
        </row>
        <row r="4535">
          <cell r="A4535" t="str">
            <v>Industry</v>
          </cell>
        </row>
        <row r="4536">
          <cell r="A4536" t="str">
            <v>Industry</v>
          </cell>
        </row>
        <row r="4537">
          <cell r="A4537" t="str">
            <v>Industry</v>
          </cell>
        </row>
        <row r="4538">
          <cell r="A4538" t="str">
            <v>Industry</v>
          </cell>
        </row>
        <row r="4539">
          <cell r="A4539" t="str">
            <v>Industry</v>
          </cell>
        </row>
        <row r="4540">
          <cell r="A4540" t="str">
            <v>Industry</v>
          </cell>
        </row>
        <row r="4541">
          <cell r="A4541" t="str">
            <v>Industry</v>
          </cell>
        </row>
        <row r="4542">
          <cell r="A4542" t="str">
            <v>Industry</v>
          </cell>
        </row>
        <row r="4543">
          <cell r="A4543" t="str">
            <v>Industry</v>
          </cell>
        </row>
        <row r="4544">
          <cell r="A4544" t="str">
            <v>Industry</v>
          </cell>
        </row>
        <row r="4545">
          <cell r="A4545" t="str">
            <v>Industry</v>
          </cell>
        </row>
        <row r="4546">
          <cell r="A4546" t="str">
            <v>Industry</v>
          </cell>
        </row>
        <row r="4547">
          <cell r="A4547" t="str">
            <v>Industry</v>
          </cell>
        </row>
        <row r="4548">
          <cell r="A4548" t="str">
            <v>Industry</v>
          </cell>
        </row>
        <row r="4549">
          <cell r="A4549" t="str">
            <v>Industry</v>
          </cell>
        </row>
        <row r="4550">
          <cell r="A4550" t="str">
            <v>Industry</v>
          </cell>
        </row>
        <row r="4551">
          <cell r="A4551" t="str">
            <v>Industry</v>
          </cell>
        </row>
        <row r="4552">
          <cell r="A4552" t="str">
            <v>Industry</v>
          </cell>
        </row>
        <row r="4553">
          <cell r="A4553" t="str">
            <v>Industry</v>
          </cell>
        </row>
        <row r="4554">
          <cell r="A4554" t="str">
            <v>Industry</v>
          </cell>
        </row>
        <row r="4555">
          <cell r="A4555" t="str">
            <v>Industry</v>
          </cell>
        </row>
        <row r="4556">
          <cell r="A4556" t="str">
            <v>Industry</v>
          </cell>
        </row>
        <row r="4557">
          <cell r="A4557" t="str">
            <v>Industry</v>
          </cell>
        </row>
        <row r="4558">
          <cell r="A4558" t="str">
            <v>Industry</v>
          </cell>
        </row>
        <row r="4559">
          <cell r="A4559" t="str">
            <v>Industry</v>
          </cell>
        </row>
        <row r="4560">
          <cell r="A4560" t="str">
            <v>Industry</v>
          </cell>
        </row>
        <row r="4561">
          <cell r="A4561" t="str">
            <v>Industry</v>
          </cell>
        </row>
        <row r="4562">
          <cell r="A4562" t="str">
            <v>Industry</v>
          </cell>
        </row>
        <row r="4563">
          <cell r="A4563" t="str">
            <v>Industry</v>
          </cell>
        </row>
        <row r="4564">
          <cell r="A4564" t="str">
            <v>Industry</v>
          </cell>
        </row>
        <row r="4565">
          <cell r="A4565" t="str">
            <v>Industry</v>
          </cell>
        </row>
        <row r="4566">
          <cell r="A4566" t="str">
            <v>Industry</v>
          </cell>
        </row>
        <row r="4567">
          <cell r="A4567" t="str">
            <v>Industry</v>
          </cell>
        </row>
        <row r="4568">
          <cell r="A4568" t="str">
            <v>Industry</v>
          </cell>
        </row>
        <row r="4569">
          <cell r="A4569" t="str">
            <v>Industry</v>
          </cell>
        </row>
        <row r="4570">
          <cell r="A4570" t="str">
            <v>Industry</v>
          </cell>
        </row>
        <row r="4571">
          <cell r="A4571" t="str">
            <v>Industry</v>
          </cell>
        </row>
        <row r="4572">
          <cell r="A4572" t="str">
            <v>Industry</v>
          </cell>
        </row>
        <row r="4573">
          <cell r="A4573" t="str">
            <v>Industry</v>
          </cell>
        </row>
        <row r="4574">
          <cell r="A4574" t="str">
            <v>Industry</v>
          </cell>
        </row>
        <row r="4575">
          <cell r="A4575" t="str">
            <v>Industry</v>
          </cell>
        </row>
        <row r="4576">
          <cell r="A4576" t="str">
            <v>Industry</v>
          </cell>
        </row>
        <row r="4577">
          <cell r="A4577" t="str">
            <v>Industry</v>
          </cell>
        </row>
        <row r="4578">
          <cell r="A4578" t="str">
            <v>Industry</v>
          </cell>
        </row>
        <row r="4579">
          <cell r="A4579" t="str">
            <v>Industry</v>
          </cell>
        </row>
        <row r="4580">
          <cell r="A4580" t="str">
            <v>Industry</v>
          </cell>
        </row>
        <row r="4581">
          <cell r="A4581" t="str">
            <v>Industry</v>
          </cell>
        </row>
        <row r="4582">
          <cell r="A4582" t="str">
            <v>Industry</v>
          </cell>
        </row>
        <row r="4583">
          <cell r="A4583" t="str">
            <v>Industry</v>
          </cell>
        </row>
        <row r="4584">
          <cell r="A4584" t="str">
            <v>Industry</v>
          </cell>
        </row>
        <row r="4585">
          <cell r="A4585" t="str">
            <v>Industry</v>
          </cell>
        </row>
        <row r="4586">
          <cell r="A4586" t="str">
            <v>Industry</v>
          </cell>
        </row>
        <row r="4587">
          <cell r="A4587" t="str">
            <v>Industry</v>
          </cell>
        </row>
        <row r="4588">
          <cell r="A4588" t="str">
            <v>Industry</v>
          </cell>
        </row>
        <row r="4589">
          <cell r="A4589" t="str">
            <v>Industry</v>
          </cell>
        </row>
        <row r="4590">
          <cell r="A4590" t="str">
            <v>Industry</v>
          </cell>
        </row>
        <row r="4591">
          <cell r="A4591" t="str">
            <v>Industry</v>
          </cell>
        </row>
        <row r="4592">
          <cell r="A4592" t="str">
            <v>Industry</v>
          </cell>
        </row>
        <row r="4593">
          <cell r="A4593" t="str">
            <v>Industry</v>
          </cell>
        </row>
        <row r="4594">
          <cell r="A4594" t="str">
            <v>Industry</v>
          </cell>
        </row>
        <row r="4595">
          <cell r="A4595" t="str">
            <v>Industry</v>
          </cell>
        </row>
        <row r="4596">
          <cell r="A4596" t="str">
            <v>Industry</v>
          </cell>
        </row>
        <row r="4597">
          <cell r="A4597" t="str">
            <v>Industry</v>
          </cell>
        </row>
        <row r="4598">
          <cell r="A4598" t="str">
            <v>Industry</v>
          </cell>
        </row>
        <row r="4599">
          <cell r="A4599" t="str">
            <v>Industry</v>
          </cell>
        </row>
        <row r="4600">
          <cell r="A4600" t="str">
            <v>Industry</v>
          </cell>
        </row>
        <row r="4601">
          <cell r="A4601" t="str">
            <v>Industry</v>
          </cell>
        </row>
        <row r="4602">
          <cell r="A4602" t="str">
            <v>Industry</v>
          </cell>
        </row>
        <row r="4603">
          <cell r="A4603" t="str">
            <v>Industry</v>
          </cell>
        </row>
        <row r="4604">
          <cell r="A4604" t="str">
            <v>Industry</v>
          </cell>
        </row>
        <row r="4605">
          <cell r="A4605" t="str">
            <v>Industry</v>
          </cell>
        </row>
        <row r="4606">
          <cell r="A4606" t="str">
            <v>Industry</v>
          </cell>
        </row>
        <row r="4607">
          <cell r="A4607" t="str">
            <v>Industry</v>
          </cell>
        </row>
        <row r="4608">
          <cell r="A4608" t="str">
            <v>Industry</v>
          </cell>
        </row>
        <row r="4609">
          <cell r="A4609" t="str">
            <v>Industry</v>
          </cell>
        </row>
        <row r="4610">
          <cell r="A4610" t="str">
            <v>Industry</v>
          </cell>
        </row>
        <row r="4611">
          <cell r="A4611" t="str">
            <v>Industry</v>
          </cell>
        </row>
        <row r="4612">
          <cell r="A4612" t="str">
            <v>Industry</v>
          </cell>
        </row>
        <row r="4613">
          <cell r="A4613" t="str">
            <v>Industry</v>
          </cell>
        </row>
        <row r="4614">
          <cell r="A4614" t="str">
            <v>Industry</v>
          </cell>
        </row>
        <row r="4615">
          <cell r="A4615" t="str">
            <v>Industry</v>
          </cell>
        </row>
        <row r="4616">
          <cell r="A4616" t="str">
            <v>Industry</v>
          </cell>
        </row>
        <row r="4617">
          <cell r="A4617" t="str">
            <v>Industry</v>
          </cell>
        </row>
        <row r="4618">
          <cell r="A4618" t="str">
            <v>Industry</v>
          </cell>
        </row>
        <row r="4619">
          <cell r="A4619" t="str">
            <v>Industry</v>
          </cell>
        </row>
        <row r="4620">
          <cell r="A4620" t="str">
            <v>Industry</v>
          </cell>
        </row>
        <row r="4621">
          <cell r="A4621" t="str">
            <v>Industry</v>
          </cell>
        </row>
        <row r="4622">
          <cell r="A4622" t="str">
            <v>Industry</v>
          </cell>
        </row>
        <row r="4623">
          <cell r="A4623" t="str">
            <v>Industry</v>
          </cell>
        </row>
        <row r="4624">
          <cell r="A4624" t="str">
            <v>Industry</v>
          </cell>
        </row>
        <row r="4625">
          <cell r="A4625" t="str">
            <v>Industry</v>
          </cell>
        </row>
        <row r="4626">
          <cell r="A4626" t="str">
            <v>Industry</v>
          </cell>
        </row>
        <row r="4627">
          <cell r="A4627" t="str">
            <v>Industry</v>
          </cell>
        </row>
        <row r="4628">
          <cell r="A4628" t="str">
            <v>Industry</v>
          </cell>
        </row>
        <row r="4629">
          <cell r="A4629" t="str">
            <v>Industry</v>
          </cell>
        </row>
        <row r="4630">
          <cell r="A4630" t="str">
            <v>Industry</v>
          </cell>
        </row>
        <row r="4631">
          <cell r="A4631" t="str">
            <v>Industry</v>
          </cell>
        </row>
        <row r="4632">
          <cell r="A4632" t="str">
            <v>Industry</v>
          </cell>
        </row>
        <row r="4633">
          <cell r="A4633" t="str">
            <v>Industry</v>
          </cell>
        </row>
        <row r="4634">
          <cell r="A4634" t="str">
            <v>Industry</v>
          </cell>
        </row>
        <row r="4635">
          <cell r="A4635" t="str">
            <v>Industry</v>
          </cell>
        </row>
        <row r="4636">
          <cell r="A4636" t="str">
            <v>Reinsurer</v>
          </cell>
        </row>
        <row r="4637">
          <cell r="A4637" t="str">
            <v>Reinsurer</v>
          </cell>
        </row>
        <row r="4638">
          <cell r="A4638" t="str">
            <v>Reinsurer</v>
          </cell>
        </row>
        <row r="4639">
          <cell r="A4639" t="str">
            <v>Reinsurer</v>
          </cell>
        </row>
        <row r="4640">
          <cell r="A4640" t="str">
            <v>Reinsurer</v>
          </cell>
        </row>
        <row r="4641">
          <cell r="A4641" t="str">
            <v>Reinsurer</v>
          </cell>
        </row>
        <row r="4642">
          <cell r="A4642" t="str">
            <v>Reinsurer</v>
          </cell>
        </row>
        <row r="4643">
          <cell r="A4643" t="str">
            <v>Reinsurer</v>
          </cell>
        </row>
        <row r="4644">
          <cell r="A4644" t="str">
            <v>Reinsurer</v>
          </cell>
        </row>
        <row r="4645">
          <cell r="A4645" t="str">
            <v>Reinsurer</v>
          </cell>
        </row>
        <row r="4646">
          <cell r="A4646" t="str">
            <v>Reinsurer</v>
          </cell>
        </row>
        <row r="4647">
          <cell r="A4647" t="str">
            <v>Reinsurer</v>
          </cell>
        </row>
        <row r="4648">
          <cell r="A4648" t="str">
            <v>Reinsurer</v>
          </cell>
        </row>
        <row r="4649">
          <cell r="A4649" t="str">
            <v>Reinsurer</v>
          </cell>
        </row>
        <row r="4650">
          <cell r="A4650" t="str">
            <v>Reinsurer</v>
          </cell>
        </row>
        <row r="4651">
          <cell r="A4651" t="str">
            <v>Reinsurer</v>
          </cell>
        </row>
        <row r="4652">
          <cell r="A4652" t="str">
            <v>Reinsurer</v>
          </cell>
        </row>
        <row r="4653">
          <cell r="A4653" t="str">
            <v>Reinsurer</v>
          </cell>
        </row>
        <row r="4654">
          <cell r="A4654" t="str">
            <v>Reinsurer</v>
          </cell>
        </row>
        <row r="4655">
          <cell r="A4655" t="str">
            <v>Reinsurer</v>
          </cell>
        </row>
        <row r="4656">
          <cell r="A4656" t="str">
            <v>Reinsurer</v>
          </cell>
        </row>
        <row r="4657">
          <cell r="A4657" t="str">
            <v>Reinsurer</v>
          </cell>
        </row>
        <row r="4658">
          <cell r="A4658" t="str">
            <v>Reinsurer</v>
          </cell>
        </row>
        <row r="4659">
          <cell r="A4659" t="str">
            <v>Reinsurer</v>
          </cell>
        </row>
        <row r="4660">
          <cell r="A4660" t="str">
            <v>Reinsurer</v>
          </cell>
        </row>
        <row r="4661">
          <cell r="A4661" t="str">
            <v>Reinsurer</v>
          </cell>
        </row>
        <row r="4662">
          <cell r="A4662" t="str">
            <v>Reinsurer</v>
          </cell>
        </row>
        <row r="4663">
          <cell r="A4663" t="str">
            <v>Reinsurer</v>
          </cell>
        </row>
        <row r="4664">
          <cell r="A4664" t="str">
            <v>Reinsurer</v>
          </cell>
        </row>
        <row r="4665">
          <cell r="A4665" t="str">
            <v>Reinsurer</v>
          </cell>
        </row>
        <row r="4666">
          <cell r="A4666" t="str">
            <v>Reinsurer</v>
          </cell>
        </row>
        <row r="4667">
          <cell r="A4667" t="str">
            <v>Reinsurer</v>
          </cell>
        </row>
        <row r="4668">
          <cell r="A4668" t="str">
            <v>Reinsurer</v>
          </cell>
        </row>
        <row r="4669">
          <cell r="A4669" t="str">
            <v>Reinsurer</v>
          </cell>
        </row>
        <row r="4670">
          <cell r="A4670" t="str">
            <v>Reinsurer</v>
          </cell>
        </row>
        <row r="4671">
          <cell r="A4671" t="str">
            <v>Reinsurer</v>
          </cell>
        </row>
        <row r="4672">
          <cell r="A4672" t="str">
            <v>Reinsurer</v>
          </cell>
        </row>
        <row r="4673">
          <cell r="A4673" t="str">
            <v>Reinsurer</v>
          </cell>
        </row>
        <row r="4674">
          <cell r="A4674" t="str">
            <v>Reinsurer</v>
          </cell>
        </row>
        <row r="4675">
          <cell r="A4675" t="str">
            <v>Reinsurer</v>
          </cell>
        </row>
        <row r="4676">
          <cell r="A4676" t="str">
            <v>Reinsurer</v>
          </cell>
        </row>
        <row r="4677">
          <cell r="A4677" t="str">
            <v>Reinsurer</v>
          </cell>
        </row>
        <row r="4678">
          <cell r="A4678" t="str">
            <v>Reinsurer</v>
          </cell>
        </row>
        <row r="4679">
          <cell r="A4679" t="str">
            <v>Reinsurer</v>
          </cell>
        </row>
        <row r="4680">
          <cell r="A4680" t="str">
            <v>Reinsurer</v>
          </cell>
        </row>
        <row r="4681">
          <cell r="A4681" t="str">
            <v>Reinsurer</v>
          </cell>
        </row>
        <row r="4682">
          <cell r="A4682" t="str">
            <v>Reinsurer</v>
          </cell>
        </row>
        <row r="4683">
          <cell r="A4683" t="str">
            <v>Reinsurer</v>
          </cell>
        </row>
        <row r="4684">
          <cell r="A4684" t="str">
            <v>Reinsurer</v>
          </cell>
        </row>
        <row r="4685">
          <cell r="A4685" t="str">
            <v>Reinsurer</v>
          </cell>
        </row>
        <row r="4686">
          <cell r="A4686" t="str">
            <v>Reinsurer</v>
          </cell>
        </row>
        <row r="4687">
          <cell r="A4687" t="str">
            <v>Reinsurer</v>
          </cell>
        </row>
        <row r="4688">
          <cell r="A4688" t="str">
            <v>Reinsurer</v>
          </cell>
        </row>
        <row r="4689">
          <cell r="A4689" t="str">
            <v>Reinsurer</v>
          </cell>
        </row>
        <row r="4690">
          <cell r="A4690" t="str">
            <v>Reinsurer</v>
          </cell>
        </row>
        <row r="4691">
          <cell r="A4691" t="str">
            <v>Reinsurer</v>
          </cell>
        </row>
        <row r="4692">
          <cell r="A4692" t="str">
            <v>Reinsurer</v>
          </cell>
        </row>
        <row r="4693">
          <cell r="A4693" t="str">
            <v>Reinsurer</v>
          </cell>
        </row>
        <row r="4694">
          <cell r="A4694" t="str">
            <v>Reinsurer</v>
          </cell>
        </row>
        <row r="4695">
          <cell r="A4695" t="str">
            <v>Reinsurer</v>
          </cell>
        </row>
        <row r="4696">
          <cell r="A4696" t="str">
            <v>Reinsurer</v>
          </cell>
        </row>
        <row r="4697">
          <cell r="A4697" t="str">
            <v>Reinsurer</v>
          </cell>
        </row>
        <row r="4698">
          <cell r="A4698" t="str">
            <v>Reinsurer</v>
          </cell>
        </row>
        <row r="4699">
          <cell r="A4699" t="str">
            <v>Reinsurer</v>
          </cell>
        </row>
        <row r="4700">
          <cell r="A4700" t="str">
            <v>Reinsurer</v>
          </cell>
        </row>
        <row r="4701">
          <cell r="A4701" t="str">
            <v>Reinsurer</v>
          </cell>
        </row>
        <row r="4702">
          <cell r="A4702" t="str">
            <v>Reinsurer</v>
          </cell>
        </row>
        <row r="4703">
          <cell r="A4703" t="str">
            <v>Reinsurer</v>
          </cell>
        </row>
        <row r="4704">
          <cell r="A4704" t="str">
            <v>Reinsurer</v>
          </cell>
        </row>
        <row r="4705">
          <cell r="A4705" t="str">
            <v>Reinsurer</v>
          </cell>
        </row>
        <row r="4706">
          <cell r="A4706" t="str">
            <v>Reinsurer</v>
          </cell>
        </row>
        <row r="4707">
          <cell r="A4707" t="str">
            <v>Reinsurer</v>
          </cell>
        </row>
        <row r="4708">
          <cell r="A4708" t="str">
            <v>Reinsurer</v>
          </cell>
        </row>
        <row r="4709">
          <cell r="A4709" t="str">
            <v>Reinsurer</v>
          </cell>
        </row>
        <row r="4710">
          <cell r="A4710" t="str">
            <v>Reinsurer</v>
          </cell>
        </row>
        <row r="4711">
          <cell r="A4711" t="str">
            <v>Reinsurer</v>
          </cell>
        </row>
        <row r="4712">
          <cell r="A4712" t="str">
            <v>Reinsurer</v>
          </cell>
        </row>
        <row r="4713">
          <cell r="A4713" t="str">
            <v>Reinsurer</v>
          </cell>
        </row>
        <row r="4714">
          <cell r="A4714" t="str">
            <v>Reinsurer</v>
          </cell>
        </row>
        <row r="4715">
          <cell r="A4715" t="str">
            <v>Reinsurer</v>
          </cell>
        </row>
        <row r="4716">
          <cell r="A4716" t="str">
            <v>Reinsurer</v>
          </cell>
        </row>
        <row r="4717">
          <cell r="A4717" t="str">
            <v>Reinsurer</v>
          </cell>
        </row>
        <row r="4718">
          <cell r="A4718" t="str">
            <v>Reinsurer</v>
          </cell>
        </row>
        <row r="4719">
          <cell r="A4719" t="str">
            <v>Reinsurer</v>
          </cell>
        </row>
        <row r="4720">
          <cell r="A4720" t="str">
            <v>Reinsurer</v>
          </cell>
        </row>
        <row r="4721">
          <cell r="A4721" t="str">
            <v>Reinsurer</v>
          </cell>
        </row>
        <row r="4722">
          <cell r="A4722" t="str">
            <v>Direct</v>
          </cell>
        </row>
        <row r="4723">
          <cell r="A4723" t="str">
            <v>Direct</v>
          </cell>
        </row>
        <row r="4724">
          <cell r="A4724" t="str">
            <v>Direct</v>
          </cell>
        </row>
        <row r="4725">
          <cell r="A4725" t="str">
            <v>Direct</v>
          </cell>
        </row>
        <row r="4726">
          <cell r="A4726" t="str">
            <v>Direct</v>
          </cell>
        </row>
        <row r="4727">
          <cell r="A4727" t="str">
            <v>Direct</v>
          </cell>
        </row>
        <row r="4728">
          <cell r="A4728" t="str">
            <v>Direct</v>
          </cell>
        </row>
        <row r="4729">
          <cell r="A4729" t="str">
            <v>Direct</v>
          </cell>
        </row>
        <row r="4730">
          <cell r="A4730" t="str">
            <v>Direct</v>
          </cell>
        </row>
        <row r="4731">
          <cell r="A4731" t="str">
            <v>Direct</v>
          </cell>
        </row>
        <row r="4732">
          <cell r="A4732" t="str">
            <v>Direct</v>
          </cell>
        </row>
        <row r="4733">
          <cell r="A4733" t="str">
            <v>Direct</v>
          </cell>
        </row>
        <row r="4734">
          <cell r="A4734" t="str">
            <v>Direct</v>
          </cell>
        </row>
        <row r="4735">
          <cell r="A4735" t="str">
            <v>Direct</v>
          </cell>
        </row>
        <row r="4736">
          <cell r="A4736" t="str">
            <v>Direct</v>
          </cell>
        </row>
        <row r="4737">
          <cell r="A4737" t="str">
            <v>Direct</v>
          </cell>
        </row>
        <row r="4738">
          <cell r="A4738" t="str">
            <v>Direct</v>
          </cell>
        </row>
        <row r="4739">
          <cell r="A4739" t="str">
            <v>Direct</v>
          </cell>
        </row>
        <row r="4740">
          <cell r="A4740" t="str">
            <v>Direct</v>
          </cell>
        </row>
        <row r="4741">
          <cell r="A4741" t="str">
            <v>Direct</v>
          </cell>
        </row>
        <row r="4742">
          <cell r="A4742" t="str">
            <v>Direct</v>
          </cell>
        </row>
        <row r="4743">
          <cell r="A4743" t="str">
            <v>Direct</v>
          </cell>
        </row>
        <row r="4744">
          <cell r="A4744" t="str">
            <v>Direct</v>
          </cell>
        </row>
        <row r="4745">
          <cell r="A4745" t="str">
            <v>Direct</v>
          </cell>
        </row>
        <row r="4746">
          <cell r="A4746" t="str">
            <v>Direct</v>
          </cell>
        </row>
        <row r="4747">
          <cell r="A4747" t="str">
            <v>Direct</v>
          </cell>
        </row>
        <row r="4748">
          <cell r="A4748" t="str">
            <v>Direct</v>
          </cell>
        </row>
        <row r="4749">
          <cell r="A4749" t="str">
            <v>Direct</v>
          </cell>
        </row>
        <row r="4750">
          <cell r="A4750" t="str">
            <v>Direct</v>
          </cell>
        </row>
        <row r="4751">
          <cell r="A4751" t="str">
            <v>Direct</v>
          </cell>
        </row>
        <row r="4752">
          <cell r="A4752" t="str">
            <v>Direct</v>
          </cell>
        </row>
        <row r="4753">
          <cell r="A4753" t="str">
            <v>Direct</v>
          </cell>
        </row>
        <row r="4754">
          <cell r="A4754" t="str">
            <v>Direct</v>
          </cell>
        </row>
        <row r="4755">
          <cell r="A4755" t="str">
            <v>Direct</v>
          </cell>
        </row>
        <row r="4756">
          <cell r="A4756" t="str">
            <v>Direct</v>
          </cell>
        </row>
        <row r="4757">
          <cell r="A4757" t="str">
            <v>Direct</v>
          </cell>
        </row>
        <row r="4758">
          <cell r="A4758" t="str">
            <v>Direct</v>
          </cell>
        </row>
        <row r="4759">
          <cell r="A4759" t="str">
            <v>Direct</v>
          </cell>
        </row>
        <row r="4760">
          <cell r="A4760" t="str">
            <v>Direct</v>
          </cell>
        </row>
        <row r="4761">
          <cell r="A4761" t="str">
            <v>Direct</v>
          </cell>
        </row>
        <row r="4762">
          <cell r="A4762" t="str">
            <v>Direct</v>
          </cell>
        </row>
        <row r="4763">
          <cell r="A4763" t="str">
            <v>Direct</v>
          </cell>
        </row>
        <row r="4764">
          <cell r="A4764" t="str">
            <v>Direct</v>
          </cell>
        </row>
        <row r="4765">
          <cell r="A4765" t="str">
            <v>Direct</v>
          </cell>
        </row>
        <row r="4766">
          <cell r="A4766" t="str">
            <v>Direct</v>
          </cell>
        </row>
        <row r="4767">
          <cell r="A4767" t="str">
            <v>Direct</v>
          </cell>
        </row>
        <row r="4768">
          <cell r="A4768" t="str">
            <v>Direct</v>
          </cell>
        </row>
        <row r="4769">
          <cell r="A4769" t="str">
            <v>Direct</v>
          </cell>
        </row>
        <row r="4770">
          <cell r="A4770" t="str">
            <v>Direct</v>
          </cell>
        </row>
        <row r="4771">
          <cell r="A4771" t="str">
            <v>Direct</v>
          </cell>
        </row>
        <row r="4772">
          <cell r="A4772" t="str">
            <v>Direct</v>
          </cell>
        </row>
        <row r="4773">
          <cell r="A4773" t="str">
            <v>Direct</v>
          </cell>
        </row>
        <row r="4774">
          <cell r="A4774" t="str">
            <v>Direct</v>
          </cell>
        </row>
        <row r="4775">
          <cell r="A4775" t="str">
            <v>Direct</v>
          </cell>
        </row>
        <row r="4776">
          <cell r="A4776" t="str">
            <v>Direct</v>
          </cell>
        </row>
        <row r="4777">
          <cell r="A4777" t="str">
            <v>Direct</v>
          </cell>
        </row>
        <row r="4778">
          <cell r="A4778" t="str">
            <v>Direct</v>
          </cell>
        </row>
        <row r="4779">
          <cell r="A4779" t="str">
            <v>Direct</v>
          </cell>
        </row>
        <row r="4780">
          <cell r="A4780" t="str">
            <v>Direct</v>
          </cell>
        </row>
        <row r="4781">
          <cell r="A4781" t="str">
            <v>Direct</v>
          </cell>
        </row>
        <row r="4782">
          <cell r="A4782" t="str">
            <v>Direct</v>
          </cell>
        </row>
        <row r="4783">
          <cell r="A4783" t="str">
            <v>Direct</v>
          </cell>
        </row>
        <row r="4784">
          <cell r="A4784" t="str">
            <v>Direct</v>
          </cell>
        </row>
        <row r="4785">
          <cell r="A4785" t="str">
            <v>Direct</v>
          </cell>
        </row>
        <row r="4786">
          <cell r="A4786" t="str">
            <v>Direct</v>
          </cell>
        </row>
        <row r="4787">
          <cell r="A4787" t="str">
            <v>Direct</v>
          </cell>
        </row>
        <row r="4788">
          <cell r="A4788" t="str">
            <v>Direct</v>
          </cell>
        </row>
        <row r="4789">
          <cell r="A4789" t="str">
            <v>Direct</v>
          </cell>
        </row>
        <row r="4790">
          <cell r="A4790" t="str">
            <v>Direct</v>
          </cell>
        </row>
        <row r="4791">
          <cell r="A4791" t="str">
            <v>Direct</v>
          </cell>
        </row>
        <row r="4792">
          <cell r="A4792" t="str">
            <v>Direct</v>
          </cell>
        </row>
        <row r="4793">
          <cell r="A4793" t="str">
            <v>Direct</v>
          </cell>
        </row>
        <row r="4794">
          <cell r="A4794" t="str">
            <v>Direct</v>
          </cell>
        </row>
        <row r="4795">
          <cell r="A4795" t="str">
            <v>Direct</v>
          </cell>
        </row>
        <row r="4796">
          <cell r="A4796" t="str">
            <v>Direct</v>
          </cell>
        </row>
        <row r="4797">
          <cell r="A4797" t="str">
            <v>Direct</v>
          </cell>
        </row>
        <row r="4798">
          <cell r="A4798" t="str">
            <v>Direct</v>
          </cell>
        </row>
        <row r="4799">
          <cell r="A4799" t="str">
            <v>Direct</v>
          </cell>
        </row>
        <row r="4800">
          <cell r="A4800" t="str">
            <v>Direct</v>
          </cell>
        </row>
        <row r="4801">
          <cell r="A4801" t="str">
            <v>Direct</v>
          </cell>
        </row>
        <row r="4802">
          <cell r="A4802" t="str">
            <v>Direct</v>
          </cell>
        </row>
        <row r="4803">
          <cell r="A4803" t="str">
            <v>Direct</v>
          </cell>
        </row>
        <row r="4804">
          <cell r="A4804" t="str">
            <v>Direct</v>
          </cell>
        </row>
        <row r="4805">
          <cell r="A4805" t="str">
            <v>Direct</v>
          </cell>
        </row>
        <row r="4806">
          <cell r="A4806" t="str">
            <v>Direct</v>
          </cell>
        </row>
        <row r="4807">
          <cell r="A4807" t="str">
            <v>Direct</v>
          </cell>
        </row>
        <row r="4808">
          <cell r="A4808" t="str">
            <v>Direct</v>
          </cell>
        </row>
        <row r="4809">
          <cell r="A4809" t="str">
            <v>Direct</v>
          </cell>
        </row>
        <row r="4810">
          <cell r="A4810" t="str">
            <v>Direct</v>
          </cell>
        </row>
        <row r="4811">
          <cell r="A4811" t="str">
            <v>Direct</v>
          </cell>
        </row>
        <row r="4812">
          <cell r="A4812" t="str">
            <v>Direct</v>
          </cell>
        </row>
        <row r="4813">
          <cell r="A4813" t="str">
            <v>Direct</v>
          </cell>
        </row>
        <row r="4814">
          <cell r="A4814" t="str">
            <v>Direct</v>
          </cell>
        </row>
        <row r="4815">
          <cell r="A4815" t="str">
            <v>Direct</v>
          </cell>
        </row>
        <row r="4816">
          <cell r="A4816" t="str">
            <v>Direct</v>
          </cell>
        </row>
        <row r="4817">
          <cell r="A4817" t="str">
            <v>Direct</v>
          </cell>
        </row>
        <row r="4818">
          <cell r="A4818" t="str">
            <v>Direct</v>
          </cell>
        </row>
        <row r="4819">
          <cell r="A4819" t="str">
            <v>Direct</v>
          </cell>
        </row>
        <row r="4820">
          <cell r="A4820" t="str">
            <v>Direct</v>
          </cell>
        </row>
        <row r="4821">
          <cell r="A4821" t="str">
            <v>Direct</v>
          </cell>
        </row>
        <row r="4822">
          <cell r="A4822" t="str">
            <v>Direct</v>
          </cell>
        </row>
        <row r="4823">
          <cell r="A4823" t="str">
            <v>Direct</v>
          </cell>
        </row>
        <row r="4824">
          <cell r="A4824" t="str">
            <v>Direct</v>
          </cell>
        </row>
        <row r="4825">
          <cell r="A4825" t="str">
            <v>Direct</v>
          </cell>
        </row>
        <row r="4826">
          <cell r="A4826" t="str">
            <v>Direct</v>
          </cell>
        </row>
        <row r="4827">
          <cell r="A4827" t="str">
            <v>Direct</v>
          </cell>
        </row>
        <row r="4828">
          <cell r="A4828" t="str">
            <v>Direct</v>
          </cell>
        </row>
        <row r="4829">
          <cell r="A4829" t="str">
            <v>Direct</v>
          </cell>
        </row>
        <row r="4830">
          <cell r="A4830" t="str">
            <v>Direct</v>
          </cell>
        </row>
        <row r="4831">
          <cell r="A4831" t="str">
            <v>Direct</v>
          </cell>
        </row>
        <row r="4832">
          <cell r="A4832" t="str">
            <v>Direct</v>
          </cell>
        </row>
        <row r="4833">
          <cell r="A4833" t="str">
            <v>Direct</v>
          </cell>
        </row>
        <row r="4834">
          <cell r="A4834" t="str">
            <v>Direct</v>
          </cell>
        </row>
        <row r="4835">
          <cell r="A4835" t="str">
            <v>Direct</v>
          </cell>
        </row>
        <row r="4836">
          <cell r="A4836" t="str">
            <v>Direct</v>
          </cell>
        </row>
        <row r="4837">
          <cell r="A4837" t="str">
            <v>Direct</v>
          </cell>
        </row>
        <row r="4838">
          <cell r="A4838" t="str">
            <v>Direct</v>
          </cell>
        </row>
        <row r="4839">
          <cell r="A4839" t="str">
            <v>Direct</v>
          </cell>
        </row>
        <row r="4840">
          <cell r="A4840" t="str">
            <v>Direct</v>
          </cell>
        </row>
        <row r="4841">
          <cell r="A4841" t="str">
            <v>Direct</v>
          </cell>
        </row>
        <row r="4842">
          <cell r="A4842" t="str">
            <v>Direct</v>
          </cell>
        </row>
        <row r="4843">
          <cell r="A4843" t="str">
            <v>Direct</v>
          </cell>
        </row>
        <row r="4844">
          <cell r="A4844" t="str">
            <v>Direct</v>
          </cell>
        </row>
        <row r="4845">
          <cell r="A4845" t="str">
            <v>Direct</v>
          </cell>
        </row>
        <row r="4846">
          <cell r="A4846" t="str">
            <v>Industry</v>
          </cell>
        </row>
        <row r="4847">
          <cell r="A4847" t="str">
            <v>Industry</v>
          </cell>
        </row>
        <row r="4848">
          <cell r="A4848" t="str">
            <v>Industry</v>
          </cell>
        </row>
        <row r="4849">
          <cell r="A4849" t="str">
            <v>Industry</v>
          </cell>
        </row>
        <row r="4850">
          <cell r="A4850" t="str">
            <v>Industry</v>
          </cell>
        </row>
        <row r="4851">
          <cell r="A4851" t="str">
            <v>Industry</v>
          </cell>
        </row>
        <row r="4852">
          <cell r="A4852" t="str">
            <v>Industry</v>
          </cell>
        </row>
        <row r="4853">
          <cell r="A4853" t="str">
            <v>Industry</v>
          </cell>
        </row>
        <row r="4854">
          <cell r="A4854" t="str">
            <v>Industry</v>
          </cell>
        </row>
        <row r="4855">
          <cell r="A4855" t="str">
            <v>Industry</v>
          </cell>
        </row>
        <row r="4856">
          <cell r="A4856" t="str">
            <v>Industry</v>
          </cell>
        </row>
        <row r="4857">
          <cell r="A4857" t="str">
            <v>Industry</v>
          </cell>
        </row>
        <row r="4858">
          <cell r="A4858" t="str">
            <v>Industry</v>
          </cell>
        </row>
        <row r="4859">
          <cell r="A4859" t="str">
            <v>Industry</v>
          </cell>
        </row>
        <row r="4860">
          <cell r="A4860" t="str">
            <v>Industry</v>
          </cell>
        </row>
        <row r="4861">
          <cell r="A4861" t="str">
            <v>Industry</v>
          </cell>
        </row>
        <row r="4862">
          <cell r="A4862" t="str">
            <v>Industry</v>
          </cell>
        </row>
        <row r="4863">
          <cell r="A4863" t="str">
            <v>Industry</v>
          </cell>
        </row>
        <row r="4864">
          <cell r="A4864" t="str">
            <v>Industry</v>
          </cell>
        </row>
        <row r="4865">
          <cell r="A4865" t="str">
            <v>Industry</v>
          </cell>
        </row>
        <row r="4866">
          <cell r="A4866" t="str">
            <v>Industry</v>
          </cell>
        </row>
        <row r="4867">
          <cell r="A4867" t="str">
            <v>Industry</v>
          </cell>
        </row>
        <row r="4868">
          <cell r="A4868" t="str">
            <v>Industry</v>
          </cell>
        </row>
        <row r="4869">
          <cell r="A4869" t="str">
            <v>Industry</v>
          </cell>
        </row>
        <row r="4870">
          <cell r="A4870" t="str">
            <v>Industry</v>
          </cell>
        </row>
        <row r="4871">
          <cell r="A4871" t="str">
            <v>Industry</v>
          </cell>
        </row>
        <row r="4872">
          <cell r="A4872" t="str">
            <v>Industry</v>
          </cell>
        </row>
        <row r="4873">
          <cell r="A4873" t="str">
            <v>Industry</v>
          </cell>
        </row>
        <row r="4874">
          <cell r="A4874" t="str">
            <v>Industry</v>
          </cell>
        </row>
        <row r="4875">
          <cell r="A4875" t="str">
            <v>Industry</v>
          </cell>
        </row>
        <row r="4876">
          <cell r="A4876" t="str">
            <v>Industry</v>
          </cell>
        </row>
        <row r="4877">
          <cell r="A4877" t="str">
            <v>Industry</v>
          </cell>
        </row>
        <row r="4878">
          <cell r="A4878" t="str">
            <v>Industry</v>
          </cell>
        </row>
        <row r="4879">
          <cell r="A4879" t="str">
            <v>Industry</v>
          </cell>
        </row>
        <row r="4880">
          <cell r="A4880" t="str">
            <v>Industry</v>
          </cell>
        </row>
        <row r="4881">
          <cell r="A4881" t="str">
            <v>Industry</v>
          </cell>
        </row>
        <row r="4882">
          <cell r="A4882" t="str">
            <v>Industry</v>
          </cell>
        </row>
        <row r="4883">
          <cell r="A4883" t="str">
            <v>Industry</v>
          </cell>
        </row>
        <row r="4884">
          <cell r="A4884" t="str">
            <v>Industry</v>
          </cell>
        </row>
        <row r="4885">
          <cell r="A4885" t="str">
            <v>Industry</v>
          </cell>
        </row>
        <row r="4886">
          <cell r="A4886" t="str">
            <v>Industry</v>
          </cell>
        </row>
        <row r="4887">
          <cell r="A4887" t="str">
            <v>Industry</v>
          </cell>
        </row>
        <row r="4888">
          <cell r="A4888" t="str">
            <v>Industry</v>
          </cell>
        </row>
        <row r="4889">
          <cell r="A4889" t="str">
            <v>Industry</v>
          </cell>
        </row>
        <row r="4890">
          <cell r="A4890" t="str">
            <v>Industry</v>
          </cell>
        </row>
        <row r="4891">
          <cell r="A4891" t="str">
            <v>Industry</v>
          </cell>
        </row>
        <row r="4892">
          <cell r="A4892" t="str">
            <v>Industry</v>
          </cell>
        </row>
        <row r="4893">
          <cell r="A4893" t="str">
            <v>Industry</v>
          </cell>
        </row>
        <row r="4894">
          <cell r="A4894" t="str">
            <v>Industry</v>
          </cell>
        </row>
        <row r="4895">
          <cell r="A4895" t="str">
            <v>Industry</v>
          </cell>
        </row>
        <row r="4896">
          <cell r="A4896" t="str">
            <v>Industry</v>
          </cell>
        </row>
        <row r="4897">
          <cell r="A4897" t="str">
            <v>Industry</v>
          </cell>
        </row>
        <row r="4898">
          <cell r="A4898" t="str">
            <v>Industry</v>
          </cell>
        </row>
        <row r="4899">
          <cell r="A4899" t="str">
            <v>Industry</v>
          </cell>
        </row>
        <row r="4900">
          <cell r="A4900" t="str">
            <v>Industry</v>
          </cell>
        </row>
        <row r="4901">
          <cell r="A4901" t="str">
            <v>Industry</v>
          </cell>
        </row>
        <row r="4902">
          <cell r="A4902" t="str">
            <v>Industry</v>
          </cell>
        </row>
        <row r="4903">
          <cell r="A4903" t="str">
            <v>Industry</v>
          </cell>
        </row>
        <row r="4904">
          <cell r="A4904" t="str">
            <v>Industry</v>
          </cell>
        </row>
        <row r="4905">
          <cell r="A4905" t="str">
            <v>Industry</v>
          </cell>
        </row>
        <row r="4906">
          <cell r="A4906" t="str">
            <v>Industry</v>
          </cell>
        </row>
        <row r="4907">
          <cell r="A4907" t="str">
            <v>Industry</v>
          </cell>
        </row>
        <row r="4908">
          <cell r="A4908" t="str">
            <v>Industry</v>
          </cell>
        </row>
        <row r="4909">
          <cell r="A4909" t="str">
            <v>Industry</v>
          </cell>
        </row>
        <row r="4910">
          <cell r="A4910" t="str">
            <v>Industry</v>
          </cell>
        </row>
        <row r="4911">
          <cell r="A4911" t="str">
            <v>Industry</v>
          </cell>
        </row>
        <row r="4912">
          <cell r="A4912" t="str">
            <v>Industry</v>
          </cell>
        </row>
        <row r="4913">
          <cell r="A4913" t="str">
            <v>Industry</v>
          </cell>
        </row>
        <row r="4914">
          <cell r="A4914" t="str">
            <v>Industry</v>
          </cell>
        </row>
        <row r="4915">
          <cell r="A4915" t="str">
            <v>Industry</v>
          </cell>
        </row>
        <row r="4916">
          <cell r="A4916" t="str">
            <v>Industry</v>
          </cell>
        </row>
        <row r="4917">
          <cell r="A4917" t="str">
            <v>Industry</v>
          </cell>
        </row>
        <row r="4918">
          <cell r="A4918" t="str">
            <v>Industry</v>
          </cell>
        </row>
        <row r="4919">
          <cell r="A4919" t="str">
            <v>Industry</v>
          </cell>
        </row>
        <row r="4920">
          <cell r="A4920" t="str">
            <v>Industry</v>
          </cell>
        </row>
        <row r="4921">
          <cell r="A4921" t="str">
            <v>Industry</v>
          </cell>
        </row>
        <row r="4922">
          <cell r="A4922" t="str">
            <v>Industry</v>
          </cell>
        </row>
        <row r="4923">
          <cell r="A4923" t="str">
            <v>Industry</v>
          </cell>
        </row>
        <row r="4924">
          <cell r="A4924" t="str">
            <v>Industry</v>
          </cell>
        </row>
        <row r="4925">
          <cell r="A4925" t="str">
            <v>Industry</v>
          </cell>
        </row>
        <row r="4926">
          <cell r="A4926" t="str">
            <v>Industry</v>
          </cell>
        </row>
        <row r="4927">
          <cell r="A4927" t="str">
            <v>Industry</v>
          </cell>
        </row>
        <row r="4928">
          <cell r="A4928" t="str">
            <v>Industry</v>
          </cell>
        </row>
        <row r="4929">
          <cell r="A4929" t="str">
            <v>Industry</v>
          </cell>
        </row>
        <row r="4930">
          <cell r="A4930" t="str">
            <v>Industry</v>
          </cell>
        </row>
        <row r="4931">
          <cell r="A4931" t="str">
            <v>Industry</v>
          </cell>
        </row>
        <row r="4932">
          <cell r="A4932" t="str">
            <v>Industry</v>
          </cell>
        </row>
        <row r="4933">
          <cell r="A4933" t="str">
            <v>Industry</v>
          </cell>
        </row>
        <row r="4934">
          <cell r="A4934" t="str">
            <v>Industry</v>
          </cell>
        </row>
        <row r="4935">
          <cell r="A4935" t="str">
            <v>Industry</v>
          </cell>
        </row>
        <row r="4936">
          <cell r="A4936" t="str">
            <v>Industry</v>
          </cell>
        </row>
        <row r="4937">
          <cell r="A4937" t="str">
            <v>Industry</v>
          </cell>
        </row>
        <row r="4938">
          <cell r="A4938" t="str">
            <v>Industry</v>
          </cell>
        </row>
        <row r="4939">
          <cell r="A4939" t="str">
            <v>Industry</v>
          </cell>
        </row>
        <row r="4940">
          <cell r="A4940" t="str">
            <v>Industry</v>
          </cell>
        </row>
        <row r="4941">
          <cell r="A4941" t="str">
            <v>Industry</v>
          </cell>
        </row>
        <row r="4942">
          <cell r="A4942" t="str">
            <v>Industry</v>
          </cell>
        </row>
        <row r="4943">
          <cell r="A4943" t="str">
            <v>Industry</v>
          </cell>
        </row>
        <row r="4944">
          <cell r="A4944" t="str">
            <v>Industry</v>
          </cell>
        </row>
        <row r="4945">
          <cell r="A4945" t="str">
            <v>Industry</v>
          </cell>
        </row>
        <row r="4946">
          <cell r="A4946" t="str">
            <v>Industry</v>
          </cell>
        </row>
        <row r="4947">
          <cell r="A4947" t="str">
            <v>Industry</v>
          </cell>
        </row>
        <row r="4948">
          <cell r="A4948" t="str">
            <v>Industry</v>
          </cell>
        </row>
        <row r="4949">
          <cell r="A4949" t="str">
            <v>Industry</v>
          </cell>
        </row>
        <row r="4950">
          <cell r="A4950" t="str">
            <v>Industry</v>
          </cell>
        </row>
        <row r="4951">
          <cell r="A4951" t="str">
            <v>Industry</v>
          </cell>
        </row>
        <row r="4952">
          <cell r="A4952" t="str">
            <v>Industry</v>
          </cell>
        </row>
        <row r="4953">
          <cell r="A4953" t="str">
            <v>Industry</v>
          </cell>
        </row>
        <row r="4954">
          <cell r="A4954" t="str">
            <v>Industry</v>
          </cell>
        </row>
        <row r="4955">
          <cell r="A4955" t="str">
            <v>Industry</v>
          </cell>
        </row>
        <row r="4956">
          <cell r="A4956" t="str">
            <v>Industry</v>
          </cell>
        </row>
        <row r="4957">
          <cell r="A4957" t="str">
            <v>Industry</v>
          </cell>
        </row>
        <row r="4958">
          <cell r="A4958" t="str">
            <v>Industry</v>
          </cell>
        </row>
        <row r="4959">
          <cell r="A4959" t="str">
            <v>Industry</v>
          </cell>
        </row>
        <row r="4960">
          <cell r="A4960" t="str">
            <v>Industry</v>
          </cell>
        </row>
        <row r="4961">
          <cell r="A4961" t="str">
            <v>Industry</v>
          </cell>
        </row>
        <row r="4962">
          <cell r="A4962" t="str">
            <v>Industry</v>
          </cell>
        </row>
        <row r="4963">
          <cell r="A4963" t="str">
            <v>Industry</v>
          </cell>
        </row>
        <row r="4964">
          <cell r="A4964" t="str">
            <v>Industry</v>
          </cell>
        </row>
        <row r="4965">
          <cell r="A4965" t="str">
            <v>Industry</v>
          </cell>
        </row>
        <row r="4966">
          <cell r="A4966" t="str">
            <v>Industry</v>
          </cell>
        </row>
        <row r="4967">
          <cell r="A4967" t="str">
            <v>Industry</v>
          </cell>
        </row>
        <row r="4968">
          <cell r="A4968" t="str">
            <v>Industry</v>
          </cell>
        </row>
        <row r="4969">
          <cell r="A4969" t="str">
            <v>Industry</v>
          </cell>
        </row>
        <row r="4970">
          <cell r="A4970" t="str">
            <v>Industry</v>
          </cell>
        </row>
        <row r="4971">
          <cell r="A4971" t="str">
            <v>Industry</v>
          </cell>
        </row>
        <row r="4972">
          <cell r="A4972" t="str">
            <v>Industry</v>
          </cell>
        </row>
        <row r="4973">
          <cell r="A4973" t="str">
            <v>Industry</v>
          </cell>
        </row>
        <row r="4974">
          <cell r="A4974" t="str">
            <v>Reinsurer</v>
          </cell>
        </row>
        <row r="4975">
          <cell r="A4975" t="str">
            <v>Reinsurer</v>
          </cell>
        </row>
        <row r="4976">
          <cell r="A4976" t="str">
            <v>Reinsurer</v>
          </cell>
        </row>
        <row r="4977">
          <cell r="A4977" t="str">
            <v>Reinsurer</v>
          </cell>
        </row>
        <row r="4978">
          <cell r="A4978" t="str">
            <v>Reinsurer</v>
          </cell>
        </row>
        <row r="4979">
          <cell r="A4979" t="str">
            <v>Reinsurer</v>
          </cell>
        </row>
        <row r="4980">
          <cell r="A4980" t="str">
            <v>Reinsurer</v>
          </cell>
        </row>
        <row r="4981">
          <cell r="A4981" t="str">
            <v>Reinsurer</v>
          </cell>
        </row>
        <row r="4982">
          <cell r="A4982" t="str">
            <v>Reinsurer</v>
          </cell>
        </row>
        <row r="4983">
          <cell r="A4983" t="str">
            <v>Reinsurer</v>
          </cell>
        </row>
        <row r="4984">
          <cell r="A4984" t="str">
            <v>Reinsurer</v>
          </cell>
        </row>
        <row r="4985">
          <cell r="A4985" t="str">
            <v>Direct</v>
          </cell>
        </row>
        <row r="4986">
          <cell r="A4986" t="str">
            <v>Direct</v>
          </cell>
        </row>
        <row r="4987">
          <cell r="A4987" t="str">
            <v>Direct</v>
          </cell>
        </row>
        <row r="4988">
          <cell r="A4988" t="str">
            <v>Direct</v>
          </cell>
        </row>
        <row r="4989">
          <cell r="A4989" t="str">
            <v>Direct</v>
          </cell>
        </row>
        <row r="4990">
          <cell r="A4990" t="str">
            <v>Direct</v>
          </cell>
        </row>
        <row r="4991">
          <cell r="A4991" t="str">
            <v>Direct</v>
          </cell>
        </row>
        <row r="4992">
          <cell r="A4992" t="str">
            <v>Direct</v>
          </cell>
        </row>
        <row r="4993">
          <cell r="A4993" t="str">
            <v>Direct</v>
          </cell>
        </row>
        <row r="4994">
          <cell r="A4994" t="str">
            <v>Direct</v>
          </cell>
        </row>
        <row r="4995">
          <cell r="A4995" t="str">
            <v>Direct</v>
          </cell>
        </row>
        <row r="4996">
          <cell r="A4996" t="str">
            <v>Direct</v>
          </cell>
        </row>
        <row r="4997">
          <cell r="A4997" t="str">
            <v>Direct</v>
          </cell>
        </row>
        <row r="4998">
          <cell r="A4998" t="str">
            <v>Direct</v>
          </cell>
        </row>
        <row r="4999">
          <cell r="A4999" t="str">
            <v>Direct</v>
          </cell>
        </row>
        <row r="5000">
          <cell r="A5000" t="str">
            <v>Direct</v>
          </cell>
        </row>
        <row r="5001">
          <cell r="A5001" t="str">
            <v>Direct</v>
          </cell>
        </row>
        <row r="5002">
          <cell r="A5002" t="str">
            <v>Direct</v>
          </cell>
        </row>
        <row r="5003">
          <cell r="A5003" t="str">
            <v>Direct</v>
          </cell>
        </row>
        <row r="5004">
          <cell r="A5004" t="str">
            <v>Direct</v>
          </cell>
        </row>
        <row r="5005">
          <cell r="A5005" t="str">
            <v>Direct</v>
          </cell>
        </row>
        <row r="5006">
          <cell r="A5006" t="str">
            <v>Direct</v>
          </cell>
        </row>
        <row r="5007">
          <cell r="A5007" t="str">
            <v>Direct</v>
          </cell>
        </row>
        <row r="5008">
          <cell r="A5008" t="str">
            <v>Direct</v>
          </cell>
        </row>
        <row r="5009">
          <cell r="A5009" t="str">
            <v>Direct</v>
          </cell>
        </row>
        <row r="5010">
          <cell r="A5010" t="str">
            <v>Direct</v>
          </cell>
        </row>
        <row r="5011">
          <cell r="A5011" t="str">
            <v>Direct</v>
          </cell>
        </row>
        <row r="5012">
          <cell r="A5012" t="str">
            <v>Direct</v>
          </cell>
        </row>
        <row r="5013">
          <cell r="A5013" t="str">
            <v>Direct</v>
          </cell>
        </row>
        <row r="5014">
          <cell r="A5014" t="str">
            <v>Direct</v>
          </cell>
        </row>
        <row r="5015">
          <cell r="A5015" t="str">
            <v>Direct</v>
          </cell>
        </row>
        <row r="5016">
          <cell r="A5016" t="str">
            <v>Direct</v>
          </cell>
        </row>
        <row r="5017">
          <cell r="A5017" t="str">
            <v>Direct</v>
          </cell>
        </row>
        <row r="5018">
          <cell r="A5018" t="str">
            <v>Direct</v>
          </cell>
        </row>
        <row r="5019">
          <cell r="A5019" t="str">
            <v>Direct</v>
          </cell>
        </row>
        <row r="5020">
          <cell r="A5020" t="str">
            <v>Direct</v>
          </cell>
        </row>
        <row r="5021">
          <cell r="A5021" t="str">
            <v>Direct</v>
          </cell>
        </row>
        <row r="5022">
          <cell r="A5022" t="str">
            <v>Direct</v>
          </cell>
        </row>
        <row r="5023">
          <cell r="A5023" t="str">
            <v>Direct</v>
          </cell>
        </row>
        <row r="5024">
          <cell r="A5024" t="str">
            <v>Direct</v>
          </cell>
        </row>
        <row r="5025">
          <cell r="A5025" t="str">
            <v>Direct</v>
          </cell>
        </row>
        <row r="5026">
          <cell r="A5026" t="str">
            <v>Direct</v>
          </cell>
        </row>
        <row r="5027">
          <cell r="A5027" t="str">
            <v>Direct</v>
          </cell>
        </row>
        <row r="5028">
          <cell r="A5028" t="str">
            <v>Direct</v>
          </cell>
        </row>
        <row r="5029">
          <cell r="A5029" t="str">
            <v>Direct</v>
          </cell>
        </row>
        <row r="5030">
          <cell r="A5030" t="str">
            <v>Direct</v>
          </cell>
        </row>
        <row r="5031">
          <cell r="A5031" t="str">
            <v>Direct</v>
          </cell>
        </row>
        <row r="5032">
          <cell r="A5032" t="str">
            <v>Direct</v>
          </cell>
        </row>
        <row r="5033">
          <cell r="A5033" t="str">
            <v>Direct</v>
          </cell>
        </row>
        <row r="5034">
          <cell r="A5034" t="str">
            <v>Direct</v>
          </cell>
        </row>
        <row r="5035">
          <cell r="A5035" t="str">
            <v>Direct</v>
          </cell>
        </row>
        <row r="5036">
          <cell r="A5036" t="str">
            <v>Direct</v>
          </cell>
        </row>
        <row r="5037">
          <cell r="A5037" t="str">
            <v>Direct</v>
          </cell>
        </row>
        <row r="5038">
          <cell r="A5038" t="str">
            <v>Direct</v>
          </cell>
        </row>
        <row r="5039">
          <cell r="A5039" t="str">
            <v>Direct</v>
          </cell>
        </row>
        <row r="5040">
          <cell r="A5040" t="str">
            <v>Direct</v>
          </cell>
        </row>
        <row r="5041">
          <cell r="A5041" t="str">
            <v>Direct</v>
          </cell>
        </row>
        <row r="5042">
          <cell r="A5042" t="str">
            <v>Direct</v>
          </cell>
        </row>
        <row r="5043">
          <cell r="A5043" t="str">
            <v>Direct</v>
          </cell>
        </row>
        <row r="5044">
          <cell r="A5044" t="str">
            <v>Direct</v>
          </cell>
        </row>
        <row r="5045">
          <cell r="A5045" t="str">
            <v>Direct</v>
          </cell>
        </row>
        <row r="5046">
          <cell r="A5046" t="str">
            <v>Direct</v>
          </cell>
        </row>
        <row r="5047">
          <cell r="A5047" t="str">
            <v>Direct</v>
          </cell>
        </row>
        <row r="5048">
          <cell r="A5048" t="str">
            <v>Direct</v>
          </cell>
        </row>
        <row r="5049">
          <cell r="A5049" t="str">
            <v>Direct</v>
          </cell>
        </row>
        <row r="5050">
          <cell r="A5050" t="str">
            <v>Direct</v>
          </cell>
        </row>
        <row r="5051">
          <cell r="A5051" t="str">
            <v>Direct</v>
          </cell>
        </row>
        <row r="5052">
          <cell r="A5052" t="str">
            <v>Direct</v>
          </cell>
        </row>
        <row r="5053">
          <cell r="A5053" t="str">
            <v>Direct</v>
          </cell>
        </row>
        <row r="5054">
          <cell r="A5054" t="str">
            <v>Direct</v>
          </cell>
        </row>
        <row r="5055">
          <cell r="A5055" t="str">
            <v>Direct</v>
          </cell>
        </row>
        <row r="5056">
          <cell r="A5056" t="str">
            <v>Direct</v>
          </cell>
        </row>
        <row r="5057">
          <cell r="A5057" t="str">
            <v>Direct</v>
          </cell>
        </row>
        <row r="5058">
          <cell r="A5058" t="str">
            <v>Direct</v>
          </cell>
        </row>
        <row r="5059">
          <cell r="A5059" t="str">
            <v>Direct</v>
          </cell>
        </row>
        <row r="5060">
          <cell r="A5060" t="str">
            <v>Direct</v>
          </cell>
        </row>
        <row r="5061">
          <cell r="A5061" t="str">
            <v>Direct</v>
          </cell>
        </row>
        <row r="5062">
          <cell r="A5062" t="str">
            <v>Direct</v>
          </cell>
        </row>
        <row r="5063">
          <cell r="A5063" t="str">
            <v>Direct</v>
          </cell>
        </row>
        <row r="5064">
          <cell r="A5064" t="str">
            <v>Direct</v>
          </cell>
        </row>
        <row r="5065">
          <cell r="A5065" t="str">
            <v>Direct</v>
          </cell>
        </row>
        <row r="5066">
          <cell r="A5066" t="str">
            <v>Direct</v>
          </cell>
        </row>
        <row r="5067">
          <cell r="A5067" t="str">
            <v>Direct</v>
          </cell>
        </row>
        <row r="5068">
          <cell r="A5068" t="str">
            <v>Direct</v>
          </cell>
        </row>
        <row r="5069">
          <cell r="A5069" t="str">
            <v>Direct</v>
          </cell>
        </row>
        <row r="5070">
          <cell r="A5070" t="str">
            <v>Direct</v>
          </cell>
        </row>
        <row r="5071">
          <cell r="A5071" t="str">
            <v>Direct</v>
          </cell>
        </row>
        <row r="5072">
          <cell r="A5072" t="str">
            <v>Direct</v>
          </cell>
        </row>
        <row r="5073">
          <cell r="A5073" t="str">
            <v>Direct</v>
          </cell>
        </row>
        <row r="5074">
          <cell r="A5074" t="str">
            <v>Direct</v>
          </cell>
        </row>
        <row r="5075">
          <cell r="A5075" t="str">
            <v>Direct</v>
          </cell>
        </row>
        <row r="5076">
          <cell r="A5076" t="str">
            <v>Direct</v>
          </cell>
        </row>
        <row r="5077">
          <cell r="A5077" t="str">
            <v>Direct</v>
          </cell>
        </row>
        <row r="5078">
          <cell r="A5078" t="str">
            <v>Direct</v>
          </cell>
        </row>
        <row r="5079">
          <cell r="A5079" t="str">
            <v>Direct</v>
          </cell>
        </row>
        <row r="5080">
          <cell r="A5080" t="str">
            <v>Direct</v>
          </cell>
        </row>
        <row r="5081">
          <cell r="A5081" t="str">
            <v>Direct</v>
          </cell>
        </row>
        <row r="5082">
          <cell r="A5082" t="str">
            <v>Direct</v>
          </cell>
        </row>
        <row r="5083">
          <cell r="A5083" t="str">
            <v>Direct</v>
          </cell>
        </row>
        <row r="5084">
          <cell r="A5084" t="str">
            <v>Direct</v>
          </cell>
        </row>
        <row r="5085">
          <cell r="A5085" t="str">
            <v>Direct</v>
          </cell>
        </row>
        <row r="5086">
          <cell r="A5086" t="str">
            <v>Direct</v>
          </cell>
        </row>
        <row r="5087">
          <cell r="A5087" t="str">
            <v>Direct</v>
          </cell>
        </row>
        <row r="5088">
          <cell r="A5088" t="str">
            <v>Direct</v>
          </cell>
        </row>
        <row r="5089">
          <cell r="A5089" t="str">
            <v>Direct</v>
          </cell>
        </row>
        <row r="5090">
          <cell r="A5090" t="str">
            <v>Direct</v>
          </cell>
        </row>
        <row r="5091">
          <cell r="A5091" t="str">
            <v>Direct</v>
          </cell>
        </row>
        <row r="5092">
          <cell r="A5092" t="str">
            <v>Direct</v>
          </cell>
        </row>
        <row r="5093">
          <cell r="A5093" t="str">
            <v>Direct</v>
          </cell>
        </row>
        <row r="5094">
          <cell r="A5094" t="str">
            <v>Direct</v>
          </cell>
        </row>
        <row r="5095">
          <cell r="A5095" t="str">
            <v>Direct</v>
          </cell>
        </row>
        <row r="5096">
          <cell r="A5096" t="str">
            <v>Direct</v>
          </cell>
        </row>
        <row r="5097">
          <cell r="A5097" t="str">
            <v>Direct</v>
          </cell>
        </row>
        <row r="5098">
          <cell r="A5098" t="str">
            <v>Direct</v>
          </cell>
        </row>
        <row r="5099">
          <cell r="A5099" t="str">
            <v>Direct</v>
          </cell>
        </row>
        <row r="5100">
          <cell r="A5100" t="str">
            <v>Direct</v>
          </cell>
        </row>
        <row r="5101">
          <cell r="A5101" t="str">
            <v>Direct</v>
          </cell>
        </row>
        <row r="5102">
          <cell r="A5102" t="str">
            <v>Direct</v>
          </cell>
        </row>
        <row r="5103">
          <cell r="A5103" t="str">
            <v>Direct</v>
          </cell>
        </row>
        <row r="5104">
          <cell r="A5104" t="str">
            <v>Direct</v>
          </cell>
        </row>
        <row r="5105">
          <cell r="A5105" t="str">
            <v>Direct</v>
          </cell>
        </row>
        <row r="5106">
          <cell r="A5106" t="str">
            <v>Direct</v>
          </cell>
        </row>
        <row r="5107">
          <cell r="A5107" t="str">
            <v>Direct</v>
          </cell>
        </row>
        <row r="5108">
          <cell r="A5108" t="str">
            <v>Direct</v>
          </cell>
        </row>
        <row r="5109">
          <cell r="A5109" t="str">
            <v>Industry</v>
          </cell>
        </row>
        <row r="5110">
          <cell r="A5110" t="str">
            <v>Industry</v>
          </cell>
        </row>
        <row r="5111">
          <cell r="A5111" t="str">
            <v>Industry</v>
          </cell>
        </row>
        <row r="5112">
          <cell r="A5112" t="str">
            <v>Industry</v>
          </cell>
        </row>
        <row r="5113">
          <cell r="A5113" t="str">
            <v>Industry</v>
          </cell>
        </row>
        <row r="5114">
          <cell r="A5114" t="str">
            <v>Industry</v>
          </cell>
        </row>
        <row r="5115">
          <cell r="A5115" t="str">
            <v>Industry</v>
          </cell>
        </row>
        <row r="5116">
          <cell r="A5116" t="str">
            <v>Industry</v>
          </cell>
        </row>
        <row r="5117">
          <cell r="A5117" t="str">
            <v>Industry</v>
          </cell>
        </row>
        <row r="5118">
          <cell r="A5118" t="str">
            <v>Industry</v>
          </cell>
        </row>
        <row r="5119">
          <cell r="A5119" t="str">
            <v>Industry</v>
          </cell>
        </row>
        <row r="5120">
          <cell r="A5120" t="str">
            <v>Industry</v>
          </cell>
        </row>
        <row r="5121">
          <cell r="A5121" t="str">
            <v>Industry</v>
          </cell>
        </row>
        <row r="5122">
          <cell r="A5122" t="str">
            <v>Industry</v>
          </cell>
        </row>
        <row r="5123">
          <cell r="A5123" t="str">
            <v>Industry</v>
          </cell>
        </row>
        <row r="5124">
          <cell r="A5124" t="str">
            <v>Industry</v>
          </cell>
        </row>
        <row r="5125">
          <cell r="A5125" t="str">
            <v>Industry</v>
          </cell>
        </row>
        <row r="5126">
          <cell r="A5126" t="str">
            <v>Industry</v>
          </cell>
        </row>
        <row r="5127">
          <cell r="A5127" t="str">
            <v>Industry</v>
          </cell>
        </row>
        <row r="5128">
          <cell r="A5128" t="str">
            <v>Industry</v>
          </cell>
        </row>
        <row r="5129">
          <cell r="A5129" t="str">
            <v>Industry</v>
          </cell>
        </row>
        <row r="5130">
          <cell r="A5130" t="str">
            <v>Industry</v>
          </cell>
        </row>
        <row r="5131">
          <cell r="A5131" t="str">
            <v>Industry</v>
          </cell>
        </row>
        <row r="5132">
          <cell r="A5132" t="str">
            <v>Industry</v>
          </cell>
        </row>
        <row r="5133">
          <cell r="A5133" t="str">
            <v>Industry</v>
          </cell>
        </row>
        <row r="5134">
          <cell r="A5134" t="str">
            <v>Industry</v>
          </cell>
        </row>
        <row r="5135">
          <cell r="A5135" t="str">
            <v>Industry</v>
          </cell>
        </row>
        <row r="5136">
          <cell r="A5136" t="str">
            <v>Industry</v>
          </cell>
        </row>
        <row r="5137">
          <cell r="A5137" t="str">
            <v>Industry</v>
          </cell>
        </row>
        <row r="5138">
          <cell r="A5138" t="str">
            <v>Industry</v>
          </cell>
        </row>
        <row r="5139">
          <cell r="A5139" t="str">
            <v>Industry</v>
          </cell>
        </row>
        <row r="5140">
          <cell r="A5140" t="str">
            <v>Industry</v>
          </cell>
        </row>
        <row r="5141">
          <cell r="A5141" t="str">
            <v>Industry</v>
          </cell>
        </row>
        <row r="5142">
          <cell r="A5142" t="str">
            <v>Industry</v>
          </cell>
        </row>
        <row r="5143">
          <cell r="A5143" t="str">
            <v>Industry</v>
          </cell>
        </row>
        <row r="5144">
          <cell r="A5144" t="str">
            <v>Industry</v>
          </cell>
        </row>
        <row r="5145">
          <cell r="A5145" t="str">
            <v>Industry</v>
          </cell>
        </row>
        <row r="5146">
          <cell r="A5146" t="str">
            <v>Industry</v>
          </cell>
        </row>
        <row r="5147">
          <cell r="A5147" t="str">
            <v>Industry</v>
          </cell>
        </row>
        <row r="5148">
          <cell r="A5148" t="str">
            <v>Industry</v>
          </cell>
        </row>
        <row r="5149">
          <cell r="A5149" t="str">
            <v>Industry</v>
          </cell>
        </row>
        <row r="5150">
          <cell r="A5150" t="str">
            <v>Industry</v>
          </cell>
        </row>
        <row r="5151">
          <cell r="A5151" t="str">
            <v>Industry</v>
          </cell>
        </row>
        <row r="5152">
          <cell r="A5152" t="str">
            <v>Industry</v>
          </cell>
        </row>
        <row r="5153">
          <cell r="A5153" t="str">
            <v>Industry</v>
          </cell>
        </row>
        <row r="5154">
          <cell r="A5154" t="str">
            <v>Industry</v>
          </cell>
        </row>
        <row r="5155">
          <cell r="A5155" t="str">
            <v>Industry</v>
          </cell>
        </row>
        <row r="5156">
          <cell r="A5156" t="str">
            <v>Industry</v>
          </cell>
        </row>
        <row r="5157">
          <cell r="A5157" t="str">
            <v>Industry</v>
          </cell>
        </row>
        <row r="5158">
          <cell r="A5158" t="str">
            <v>Industry</v>
          </cell>
        </row>
        <row r="5159">
          <cell r="A5159" t="str">
            <v>Industry</v>
          </cell>
        </row>
        <row r="5160">
          <cell r="A5160" t="str">
            <v>Industry</v>
          </cell>
        </row>
        <row r="5161">
          <cell r="A5161" t="str">
            <v>Industry</v>
          </cell>
        </row>
        <row r="5162">
          <cell r="A5162" t="str">
            <v>Industry</v>
          </cell>
        </row>
        <row r="5163">
          <cell r="A5163" t="str">
            <v>Industry</v>
          </cell>
        </row>
        <row r="5164">
          <cell r="A5164" t="str">
            <v>Industry</v>
          </cell>
        </row>
        <row r="5165">
          <cell r="A5165" t="str">
            <v>Industry</v>
          </cell>
        </row>
        <row r="5166">
          <cell r="A5166" t="str">
            <v>Industry</v>
          </cell>
        </row>
        <row r="5167">
          <cell r="A5167" t="str">
            <v>Industry</v>
          </cell>
        </row>
        <row r="5168">
          <cell r="A5168" t="str">
            <v>Industry</v>
          </cell>
        </row>
        <row r="5169">
          <cell r="A5169" t="str">
            <v>Industry</v>
          </cell>
        </row>
        <row r="5170">
          <cell r="A5170" t="str">
            <v>Industry</v>
          </cell>
        </row>
        <row r="5171">
          <cell r="A5171" t="str">
            <v>Industry</v>
          </cell>
        </row>
        <row r="5172">
          <cell r="A5172" t="str">
            <v>Industry</v>
          </cell>
        </row>
        <row r="5173">
          <cell r="A5173" t="str">
            <v>Industry</v>
          </cell>
        </row>
        <row r="5174">
          <cell r="A5174" t="str">
            <v>Industry</v>
          </cell>
        </row>
        <row r="5175">
          <cell r="A5175" t="str">
            <v>Industry</v>
          </cell>
        </row>
        <row r="5176">
          <cell r="A5176" t="str">
            <v>Industry</v>
          </cell>
        </row>
        <row r="5177">
          <cell r="A5177" t="str">
            <v>Industry</v>
          </cell>
        </row>
        <row r="5178">
          <cell r="A5178" t="str">
            <v>Industry</v>
          </cell>
        </row>
        <row r="5179">
          <cell r="A5179" t="str">
            <v>Industry</v>
          </cell>
        </row>
        <row r="5180">
          <cell r="A5180" t="str">
            <v>Industry</v>
          </cell>
        </row>
        <row r="5181">
          <cell r="A5181" t="str">
            <v>Industry</v>
          </cell>
        </row>
        <row r="5182">
          <cell r="A5182" t="str">
            <v>Industry</v>
          </cell>
        </row>
        <row r="5183">
          <cell r="A5183" t="str">
            <v>Industry</v>
          </cell>
        </row>
        <row r="5184">
          <cell r="A5184" t="str">
            <v>Industry</v>
          </cell>
        </row>
        <row r="5185">
          <cell r="A5185" t="str">
            <v>Industry</v>
          </cell>
        </row>
        <row r="5186">
          <cell r="A5186" t="str">
            <v>Industry</v>
          </cell>
        </row>
        <row r="5187">
          <cell r="A5187" t="str">
            <v>Industry</v>
          </cell>
        </row>
        <row r="5188">
          <cell r="A5188" t="str">
            <v>Industry</v>
          </cell>
        </row>
        <row r="5189">
          <cell r="A5189" t="str">
            <v>Industry</v>
          </cell>
        </row>
        <row r="5190">
          <cell r="A5190" t="str">
            <v>Industry</v>
          </cell>
        </row>
        <row r="5191">
          <cell r="A5191" t="str">
            <v>Industry</v>
          </cell>
        </row>
        <row r="5192">
          <cell r="A5192" t="str">
            <v>Industry</v>
          </cell>
        </row>
        <row r="5193">
          <cell r="A5193" t="str">
            <v>Industry</v>
          </cell>
        </row>
        <row r="5194">
          <cell r="A5194" t="str">
            <v>Industry</v>
          </cell>
        </row>
        <row r="5195">
          <cell r="A5195" t="str">
            <v>Industry</v>
          </cell>
        </row>
        <row r="5196">
          <cell r="A5196" t="str">
            <v>Industry</v>
          </cell>
        </row>
        <row r="5197">
          <cell r="A5197" t="str">
            <v>Industry</v>
          </cell>
        </row>
        <row r="5198">
          <cell r="A5198" t="str">
            <v>Industry</v>
          </cell>
        </row>
        <row r="5199">
          <cell r="A5199" t="str">
            <v>Industry</v>
          </cell>
        </row>
        <row r="5200">
          <cell r="A5200" t="str">
            <v>Industry</v>
          </cell>
        </row>
        <row r="5201">
          <cell r="A5201" t="str">
            <v>Industry</v>
          </cell>
        </row>
        <row r="5202">
          <cell r="A5202" t="str">
            <v>Industry</v>
          </cell>
        </row>
        <row r="5203">
          <cell r="A5203" t="str">
            <v>Industry</v>
          </cell>
        </row>
        <row r="5204">
          <cell r="A5204" t="str">
            <v>Industry</v>
          </cell>
        </row>
        <row r="5205">
          <cell r="A5205" t="str">
            <v>Industry</v>
          </cell>
        </row>
        <row r="5206">
          <cell r="A5206" t="str">
            <v>Industry</v>
          </cell>
        </row>
        <row r="5207">
          <cell r="A5207" t="str">
            <v>Industry</v>
          </cell>
        </row>
        <row r="5208">
          <cell r="A5208" t="str">
            <v>Industry</v>
          </cell>
        </row>
        <row r="5209">
          <cell r="A5209" t="str">
            <v>Industry</v>
          </cell>
        </row>
        <row r="5210">
          <cell r="A5210" t="str">
            <v>Industry</v>
          </cell>
        </row>
        <row r="5211">
          <cell r="A5211" t="str">
            <v>Industry</v>
          </cell>
        </row>
        <row r="5212">
          <cell r="A5212" t="str">
            <v>Industry</v>
          </cell>
        </row>
        <row r="5213">
          <cell r="A5213" t="str">
            <v>Industry</v>
          </cell>
        </row>
        <row r="5214">
          <cell r="A5214" t="str">
            <v>Industry</v>
          </cell>
        </row>
        <row r="5215">
          <cell r="A5215" t="str">
            <v>Industry</v>
          </cell>
        </row>
        <row r="5216">
          <cell r="A5216" t="str">
            <v>Industry</v>
          </cell>
        </row>
        <row r="5217">
          <cell r="A5217" t="str">
            <v>Industry</v>
          </cell>
        </row>
        <row r="5218">
          <cell r="A5218" t="str">
            <v>Industry</v>
          </cell>
        </row>
        <row r="5219">
          <cell r="A5219" t="str">
            <v>Industry</v>
          </cell>
        </row>
        <row r="5220">
          <cell r="A5220" t="str">
            <v>Industry</v>
          </cell>
        </row>
        <row r="5221">
          <cell r="A5221" t="str">
            <v>Industry</v>
          </cell>
        </row>
        <row r="5222">
          <cell r="A5222" t="str">
            <v>Industry</v>
          </cell>
        </row>
        <row r="5223">
          <cell r="A5223" t="str">
            <v>Industry</v>
          </cell>
        </row>
        <row r="5224">
          <cell r="A5224" t="str">
            <v>Industry</v>
          </cell>
        </row>
        <row r="5225">
          <cell r="A5225" t="str">
            <v>Industry</v>
          </cell>
        </row>
        <row r="5226">
          <cell r="A5226" t="str">
            <v>Industry</v>
          </cell>
        </row>
        <row r="5227">
          <cell r="A5227" t="str">
            <v>Industry</v>
          </cell>
        </row>
        <row r="5228">
          <cell r="A5228" t="str">
            <v>Industry</v>
          </cell>
        </row>
        <row r="5229">
          <cell r="A5229" t="str">
            <v>Industry</v>
          </cell>
        </row>
        <row r="5230">
          <cell r="A5230" t="str">
            <v>Industry</v>
          </cell>
        </row>
        <row r="5231">
          <cell r="A5231" t="str">
            <v>Industry</v>
          </cell>
        </row>
        <row r="5232">
          <cell r="A5232" t="str">
            <v>Industry</v>
          </cell>
        </row>
        <row r="5233">
          <cell r="A5233" t="str">
            <v>Industry</v>
          </cell>
        </row>
        <row r="5234">
          <cell r="A5234" t="str">
            <v>Industry</v>
          </cell>
        </row>
        <row r="5235">
          <cell r="A5235" t="str">
            <v>Industry</v>
          </cell>
        </row>
        <row r="5236">
          <cell r="A5236" t="str">
            <v>Industry</v>
          </cell>
        </row>
        <row r="5237">
          <cell r="A5237" t="str">
            <v>Reinsurer</v>
          </cell>
        </row>
        <row r="5238">
          <cell r="A5238" t="str">
            <v>Reinsurer</v>
          </cell>
        </row>
        <row r="5239">
          <cell r="A5239" t="str">
            <v>Reinsurer</v>
          </cell>
        </row>
        <row r="5240">
          <cell r="A5240" t="str">
            <v>Reinsurer</v>
          </cell>
        </row>
        <row r="5241">
          <cell r="A5241" t="str">
            <v>Reinsurer</v>
          </cell>
        </row>
        <row r="5242">
          <cell r="A5242" t="str">
            <v>Reinsurer</v>
          </cell>
        </row>
        <row r="5243">
          <cell r="A5243" t="str">
            <v>Reinsurer</v>
          </cell>
        </row>
        <row r="5244">
          <cell r="A5244" t="str">
            <v>Reinsurer</v>
          </cell>
        </row>
        <row r="5245">
          <cell r="A5245" t="str">
            <v>Reinsurer</v>
          </cell>
        </row>
        <row r="5246">
          <cell r="A5246" t="str">
            <v>Reinsurer</v>
          </cell>
        </row>
        <row r="5247">
          <cell r="A5247" t="str">
            <v>Reinsurer</v>
          </cell>
        </row>
        <row r="5248">
          <cell r="A5248" t="str">
            <v>Direct</v>
          </cell>
        </row>
        <row r="5249">
          <cell r="A5249" t="str">
            <v>Direct</v>
          </cell>
        </row>
        <row r="5250">
          <cell r="A5250" t="str">
            <v>Direct</v>
          </cell>
        </row>
        <row r="5251">
          <cell r="A5251" t="str">
            <v>Direct</v>
          </cell>
        </row>
        <row r="5252">
          <cell r="A5252" t="str">
            <v>Direct</v>
          </cell>
        </row>
        <row r="5253">
          <cell r="A5253" t="str">
            <v>Direct</v>
          </cell>
        </row>
        <row r="5254">
          <cell r="A5254" t="str">
            <v>Direct</v>
          </cell>
        </row>
        <row r="5255">
          <cell r="A5255" t="str">
            <v>Direct</v>
          </cell>
        </row>
        <row r="5256">
          <cell r="A5256" t="str">
            <v>Direct</v>
          </cell>
        </row>
        <row r="5257">
          <cell r="A5257" t="str">
            <v>Direct</v>
          </cell>
        </row>
        <row r="5258">
          <cell r="A5258" t="str">
            <v>Direct</v>
          </cell>
        </row>
        <row r="5259">
          <cell r="A5259" t="str">
            <v>Direct</v>
          </cell>
        </row>
        <row r="5260">
          <cell r="A5260" t="str">
            <v>Direct</v>
          </cell>
        </row>
        <row r="5261">
          <cell r="A5261" t="str">
            <v>Direct</v>
          </cell>
        </row>
        <row r="5262">
          <cell r="A5262" t="str">
            <v>Direct</v>
          </cell>
        </row>
        <row r="5263">
          <cell r="A5263" t="str">
            <v>Direct</v>
          </cell>
        </row>
        <row r="5264">
          <cell r="A5264" t="str">
            <v>Direct</v>
          </cell>
        </row>
        <row r="5265">
          <cell r="A5265" t="str">
            <v>Direct</v>
          </cell>
        </row>
        <row r="5266">
          <cell r="A5266" t="str">
            <v>Direct</v>
          </cell>
        </row>
        <row r="5267">
          <cell r="A5267" t="str">
            <v>Direct</v>
          </cell>
        </row>
        <row r="5268">
          <cell r="A5268" t="str">
            <v>Direct</v>
          </cell>
        </row>
        <row r="5269">
          <cell r="A5269" t="str">
            <v>Direct</v>
          </cell>
        </row>
        <row r="5270">
          <cell r="A5270" t="str">
            <v>Industry</v>
          </cell>
        </row>
        <row r="5271">
          <cell r="A5271" t="str">
            <v>Industry</v>
          </cell>
        </row>
        <row r="5272">
          <cell r="A5272" t="str">
            <v>Industry</v>
          </cell>
        </row>
        <row r="5273">
          <cell r="A5273" t="str">
            <v>Industry</v>
          </cell>
        </row>
        <row r="5274">
          <cell r="A5274" t="str">
            <v>Industry</v>
          </cell>
        </row>
        <row r="5275">
          <cell r="A5275" t="str">
            <v>Industry</v>
          </cell>
        </row>
        <row r="5276">
          <cell r="A5276" t="str">
            <v>Industry</v>
          </cell>
        </row>
        <row r="5277">
          <cell r="A5277" t="str">
            <v>Industry</v>
          </cell>
        </row>
        <row r="5278">
          <cell r="A5278" t="str">
            <v>Industry</v>
          </cell>
        </row>
        <row r="5279">
          <cell r="A5279" t="str">
            <v>Industry</v>
          </cell>
        </row>
        <row r="5280">
          <cell r="A5280" t="str">
            <v>Industry</v>
          </cell>
        </row>
        <row r="5281">
          <cell r="A5281" t="str">
            <v>Industry</v>
          </cell>
        </row>
        <row r="5282">
          <cell r="A5282" t="str">
            <v>Industry</v>
          </cell>
        </row>
        <row r="5283">
          <cell r="A5283" t="str">
            <v>Industry</v>
          </cell>
        </row>
        <row r="5284">
          <cell r="A5284" t="str">
            <v>Industry</v>
          </cell>
        </row>
        <row r="5285">
          <cell r="A5285" t="str">
            <v>Industry</v>
          </cell>
        </row>
        <row r="5286">
          <cell r="A5286" t="str">
            <v>Industry</v>
          </cell>
        </row>
        <row r="5287">
          <cell r="A5287" t="str">
            <v>Industry</v>
          </cell>
        </row>
        <row r="5288">
          <cell r="A5288" t="str">
            <v>Industry</v>
          </cell>
        </row>
        <row r="5289">
          <cell r="A5289" t="str">
            <v>Industry</v>
          </cell>
        </row>
        <row r="5290">
          <cell r="A5290" t="str">
            <v>Industry</v>
          </cell>
        </row>
        <row r="5291">
          <cell r="A5291" t="str">
            <v>Industry</v>
          </cell>
        </row>
        <row r="5292">
          <cell r="A5292" t="str">
            <v>Direct</v>
          </cell>
        </row>
        <row r="5293">
          <cell r="A5293" t="str">
            <v>Direct</v>
          </cell>
        </row>
        <row r="5294">
          <cell r="A5294" t="str">
            <v>Direct</v>
          </cell>
        </row>
        <row r="5295">
          <cell r="A5295" t="str">
            <v>Direct</v>
          </cell>
        </row>
        <row r="5296">
          <cell r="A5296" t="str">
            <v>Direct</v>
          </cell>
        </row>
        <row r="5297">
          <cell r="A5297" t="str">
            <v>Direct</v>
          </cell>
        </row>
        <row r="5298">
          <cell r="A5298" t="str">
            <v>Direct</v>
          </cell>
        </row>
        <row r="5299">
          <cell r="A5299" t="str">
            <v>Direct</v>
          </cell>
        </row>
        <row r="5300">
          <cell r="A5300" t="str">
            <v>Direct</v>
          </cell>
        </row>
        <row r="5301">
          <cell r="A5301" t="str">
            <v>Direct</v>
          </cell>
        </row>
        <row r="5302">
          <cell r="A5302" t="str">
            <v>Direct</v>
          </cell>
        </row>
        <row r="5303">
          <cell r="A5303" t="str">
            <v>Direct</v>
          </cell>
        </row>
        <row r="5304">
          <cell r="A5304" t="str">
            <v>Direct</v>
          </cell>
        </row>
        <row r="5305">
          <cell r="A5305" t="str">
            <v>Direct</v>
          </cell>
        </row>
        <row r="5306">
          <cell r="A5306" t="str">
            <v>Direct</v>
          </cell>
        </row>
        <row r="5307">
          <cell r="A5307" t="str">
            <v>Direct</v>
          </cell>
        </row>
        <row r="5308">
          <cell r="A5308" t="str">
            <v>Direct</v>
          </cell>
        </row>
        <row r="5309">
          <cell r="A5309" t="str">
            <v>Direct</v>
          </cell>
        </row>
        <row r="5310">
          <cell r="A5310" t="str">
            <v>Direct</v>
          </cell>
        </row>
        <row r="5311">
          <cell r="A5311" t="str">
            <v>Direct</v>
          </cell>
        </row>
        <row r="5312">
          <cell r="A5312" t="str">
            <v>Direct</v>
          </cell>
        </row>
        <row r="5313">
          <cell r="A5313" t="str">
            <v>Direct</v>
          </cell>
        </row>
        <row r="5314">
          <cell r="A5314" t="str">
            <v>Direct</v>
          </cell>
        </row>
        <row r="5315">
          <cell r="A5315" t="str">
            <v>Direct</v>
          </cell>
        </row>
        <row r="5316">
          <cell r="A5316" t="str">
            <v>Direct</v>
          </cell>
        </row>
        <row r="5317">
          <cell r="A5317" t="str">
            <v>Direct</v>
          </cell>
        </row>
        <row r="5318">
          <cell r="A5318" t="str">
            <v>Direct</v>
          </cell>
        </row>
        <row r="5319">
          <cell r="A5319" t="str">
            <v>Direct</v>
          </cell>
        </row>
        <row r="5320">
          <cell r="A5320" t="str">
            <v>Direct</v>
          </cell>
        </row>
        <row r="5321">
          <cell r="A5321" t="str">
            <v>Direct</v>
          </cell>
        </row>
        <row r="5322">
          <cell r="A5322" t="str">
            <v>Direct</v>
          </cell>
        </row>
        <row r="5323">
          <cell r="A5323" t="str">
            <v>Direct</v>
          </cell>
        </row>
        <row r="5324">
          <cell r="A5324" t="str">
            <v>Direct</v>
          </cell>
        </row>
        <row r="5325">
          <cell r="A5325" t="str">
            <v>Direct</v>
          </cell>
        </row>
        <row r="5326">
          <cell r="A5326" t="str">
            <v>Direct</v>
          </cell>
        </row>
        <row r="5327">
          <cell r="A5327" t="str">
            <v>Direct</v>
          </cell>
        </row>
        <row r="5328">
          <cell r="A5328" t="str">
            <v>Direct</v>
          </cell>
        </row>
        <row r="5329">
          <cell r="A5329" t="str">
            <v>Direct</v>
          </cell>
        </row>
        <row r="5330">
          <cell r="A5330" t="str">
            <v>Direct</v>
          </cell>
        </row>
        <row r="5331">
          <cell r="A5331" t="str">
            <v>Direct</v>
          </cell>
        </row>
        <row r="5332">
          <cell r="A5332" t="str">
            <v>Direct</v>
          </cell>
        </row>
        <row r="5333">
          <cell r="A5333" t="str">
            <v>Direct</v>
          </cell>
        </row>
        <row r="5334">
          <cell r="A5334" t="str">
            <v>Direct</v>
          </cell>
        </row>
        <row r="5335">
          <cell r="A5335" t="str">
            <v>Direct</v>
          </cell>
        </row>
        <row r="5336">
          <cell r="A5336" t="str">
            <v>Direct</v>
          </cell>
        </row>
        <row r="5337">
          <cell r="A5337" t="str">
            <v>Direct</v>
          </cell>
        </row>
        <row r="5338">
          <cell r="A5338" t="str">
            <v>Direct</v>
          </cell>
        </row>
        <row r="5339">
          <cell r="A5339" t="str">
            <v>Direct</v>
          </cell>
        </row>
        <row r="5340">
          <cell r="A5340" t="str">
            <v>Direct</v>
          </cell>
        </row>
        <row r="5341">
          <cell r="A5341" t="str">
            <v>Direct</v>
          </cell>
        </row>
        <row r="5342">
          <cell r="A5342" t="str">
            <v>Direct</v>
          </cell>
        </row>
        <row r="5343">
          <cell r="A5343" t="str">
            <v>Direct</v>
          </cell>
        </row>
        <row r="5344">
          <cell r="A5344" t="str">
            <v>Direct</v>
          </cell>
        </row>
        <row r="5345">
          <cell r="A5345" t="str">
            <v>Direct</v>
          </cell>
        </row>
        <row r="5346">
          <cell r="A5346" t="str">
            <v>Direct</v>
          </cell>
        </row>
        <row r="5347">
          <cell r="A5347" t="str">
            <v>Direct</v>
          </cell>
        </row>
        <row r="5348">
          <cell r="A5348" t="str">
            <v>Direct</v>
          </cell>
        </row>
        <row r="5349">
          <cell r="A5349" t="str">
            <v>Direct</v>
          </cell>
        </row>
        <row r="5350">
          <cell r="A5350" t="str">
            <v>Direct</v>
          </cell>
        </row>
        <row r="5351">
          <cell r="A5351" t="str">
            <v>Direct</v>
          </cell>
        </row>
        <row r="5352">
          <cell r="A5352" t="str">
            <v>Direct</v>
          </cell>
        </row>
        <row r="5353">
          <cell r="A5353" t="str">
            <v>Direct</v>
          </cell>
        </row>
        <row r="5354">
          <cell r="A5354" t="str">
            <v>Direct</v>
          </cell>
        </row>
        <row r="5355">
          <cell r="A5355" t="str">
            <v>Direct</v>
          </cell>
        </row>
        <row r="5356">
          <cell r="A5356" t="str">
            <v>Direct</v>
          </cell>
        </row>
        <row r="5357">
          <cell r="A5357" t="str">
            <v>Direct</v>
          </cell>
        </row>
        <row r="5358">
          <cell r="A5358" t="str">
            <v>Direct</v>
          </cell>
        </row>
        <row r="5359">
          <cell r="A5359" t="str">
            <v>Direct</v>
          </cell>
        </row>
        <row r="5360">
          <cell r="A5360" t="str">
            <v>Direct</v>
          </cell>
        </row>
        <row r="5361">
          <cell r="A5361" t="str">
            <v>Direct</v>
          </cell>
        </row>
        <row r="5362">
          <cell r="A5362" t="str">
            <v>Direct</v>
          </cell>
        </row>
        <row r="5363">
          <cell r="A5363" t="str">
            <v>Direct</v>
          </cell>
        </row>
        <row r="5364">
          <cell r="A5364" t="str">
            <v>Direct</v>
          </cell>
        </row>
        <row r="5365">
          <cell r="A5365" t="str">
            <v>Direct</v>
          </cell>
        </row>
        <row r="5366">
          <cell r="A5366" t="str">
            <v>Direct</v>
          </cell>
        </row>
        <row r="5367">
          <cell r="A5367" t="str">
            <v>Direct</v>
          </cell>
        </row>
        <row r="5368">
          <cell r="A5368" t="str">
            <v>Direct</v>
          </cell>
        </row>
        <row r="5369">
          <cell r="A5369" t="str">
            <v>Direct</v>
          </cell>
        </row>
        <row r="5370">
          <cell r="A5370" t="str">
            <v>Direct</v>
          </cell>
        </row>
        <row r="5371">
          <cell r="A5371" t="str">
            <v>Direct</v>
          </cell>
        </row>
        <row r="5372">
          <cell r="A5372" t="str">
            <v>Direct</v>
          </cell>
        </row>
        <row r="5373">
          <cell r="A5373" t="str">
            <v>Direct</v>
          </cell>
        </row>
        <row r="5374">
          <cell r="A5374" t="str">
            <v>Direct</v>
          </cell>
        </row>
        <row r="5375">
          <cell r="A5375" t="str">
            <v>Direct</v>
          </cell>
        </row>
        <row r="5376">
          <cell r="A5376" t="str">
            <v>Direct</v>
          </cell>
        </row>
        <row r="5377">
          <cell r="A5377" t="str">
            <v>Direct</v>
          </cell>
        </row>
        <row r="5378">
          <cell r="A5378" t="str">
            <v>Direct</v>
          </cell>
        </row>
        <row r="5379">
          <cell r="A5379" t="str">
            <v>Direct</v>
          </cell>
        </row>
        <row r="5380">
          <cell r="A5380" t="str">
            <v>Direct</v>
          </cell>
        </row>
        <row r="5381">
          <cell r="A5381" t="str">
            <v>Direct</v>
          </cell>
        </row>
        <row r="5382">
          <cell r="A5382" t="str">
            <v>Direct</v>
          </cell>
        </row>
        <row r="5383">
          <cell r="A5383" t="str">
            <v>Direct</v>
          </cell>
        </row>
        <row r="5384">
          <cell r="A5384" t="str">
            <v>Direct</v>
          </cell>
        </row>
        <row r="5385">
          <cell r="A5385" t="str">
            <v>Direct</v>
          </cell>
        </row>
        <row r="5386">
          <cell r="A5386" t="str">
            <v>Direct</v>
          </cell>
        </row>
        <row r="5387">
          <cell r="A5387" t="str">
            <v>Direct</v>
          </cell>
        </row>
        <row r="5388">
          <cell r="A5388" t="str">
            <v>Direct</v>
          </cell>
        </row>
        <row r="5389">
          <cell r="A5389" t="str">
            <v>Direct</v>
          </cell>
        </row>
        <row r="5390">
          <cell r="A5390" t="str">
            <v>Direct</v>
          </cell>
        </row>
        <row r="5391">
          <cell r="A5391" t="str">
            <v>Direct</v>
          </cell>
        </row>
        <row r="5392">
          <cell r="A5392" t="str">
            <v>Direct</v>
          </cell>
        </row>
        <row r="5393">
          <cell r="A5393" t="str">
            <v>Direct</v>
          </cell>
        </row>
        <row r="5394">
          <cell r="A5394" t="str">
            <v>Direct</v>
          </cell>
        </row>
        <row r="5395">
          <cell r="A5395" t="str">
            <v>Direct</v>
          </cell>
        </row>
        <row r="5396">
          <cell r="A5396" t="str">
            <v>Direct</v>
          </cell>
        </row>
        <row r="5397">
          <cell r="A5397" t="str">
            <v>Direct</v>
          </cell>
        </row>
        <row r="5398">
          <cell r="A5398" t="str">
            <v>Direct</v>
          </cell>
        </row>
        <row r="5399">
          <cell r="A5399" t="str">
            <v>Direct</v>
          </cell>
        </row>
        <row r="5400">
          <cell r="A5400" t="str">
            <v>Direct</v>
          </cell>
        </row>
        <row r="5401">
          <cell r="A5401" t="str">
            <v>Direct</v>
          </cell>
        </row>
        <row r="5402">
          <cell r="A5402" t="str">
            <v>Direct</v>
          </cell>
        </row>
        <row r="5403">
          <cell r="A5403" t="str">
            <v>Direct</v>
          </cell>
        </row>
        <row r="5404">
          <cell r="A5404" t="str">
            <v>Direct</v>
          </cell>
        </row>
        <row r="5405">
          <cell r="A5405" t="str">
            <v>Direct</v>
          </cell>
        </row>
        <row r="5406">
          <cell r="A5406" t="str">
            <v>Direct</v>
          </cell>
        </row>
        <row r="5407">
          <cell r="A5407" t="str">
            <v>Direct</v>
          </cell>
        </row>
        <row r="5408">
          <cell r="A5408" t="str">
            <v>Direct</v>
          </cell>
        </row>
        <row r="5409">
          <cell r="A5409" t="str">
            <v>Direct</v>
          </cell>
        </row>
        <row r="5410">
          <cell r="A5410" t="str">
            <v>Direct</v>
          </cell>
        </row>
        <row r="5411">
          <cell r="A5411" t="str">
            <v>Direct</v>
          </cell>
        </row>
        <row r="5412">
          <cell r="A5412" t="str">
            <v>Direct</v>
          </cell>
        </row>
        <row r="5413">
          <cell r="A5413" t="str">
            <v>Direct</v>
          </cell>
        </row>
        <row r="5414">
          <cell r="A5414" t="str">
            <v>Direct</v>
          </cell>
        </row>
        <row r="5415">
          <cell r="A5415" t="str">
            <v>Direct</v>
          </cell>
        </row>
        <row r="5416">
          <cell r="A5416" t="str">
            <v>Direct</v>
          </cell>
        </row>
        <row r="5417">
          <cell r="A5417" t="str">
            <v>Direct</v>
          </cell>
        </row>
        <row r="5418">
          <cell r="A5418" t="str">
            <v>Direct</v>
          </cell>
        </row>
        <row r="5419">
          <cell r="A5419" t="str">
            <v>Direct</v>
          </cell>
        </row>
        <row r="5420">
          <cell r="A5420" t="str">
            <v>Direct</v>
          </cell>
        </row>
        <row r="5421">
          <cell r="A5421" t="str">
            <v>Direct</v>
          </cell>
        </row>
        <row r="5422">
          <cell r="A5422" t="str">
            <v>Direct</v>
          </cell>
        </row>
        <row r="5423">
          <cell r="A5423" t="str">
            <v>Direct</v>
          </cell>
        </row>
        <row r="5424">
          <cell r="A5424" t="str">
            <v>Direct</v>
          </cell>
        </row>
        <row r="5425">
          <cell r="A5425" t="str">
            <v>Direct</v>
          </cell>
        </row>
        <row r="5426">
          <cell r="A5426" t="str">
            <v>Direct</v>
          </cell>
        </row>
        <row r="5427">
          <cell r="A5427" t="str">
            <v>Direct</v>
          </cell>
        </row>
        <row r="5428">
          <cell r="A5428" t="str">
            <v>Direct</v>
          </cell>
        </row>
        <row r="5429">
          <cell r="A5429" t="str">
            <v>Direct</v>
          </cell>
        </row>
        <row r="5430">
          <cell r="A5430" t="str">
            <v>Direct</v>
          </cell>
        </row>
        <row r="5431">
          <cell r="A5431" t="str">
            <v>Direct</v>
          </cell>
        </row>
        <row r="5432">
          <cell r="A5432" t="str">
            <v>Direct</v>
          </cell>
        </row>
        <row r="5433">
          <cell r="A5433" t="str">
            <v>Direct</v>
          </cell>
        </row>
        <row r="5434">
          <cell r="A5434" t="str">
            <v>Direct</v>
          </cell>
        </row>
        <row r="5435">
          <cell r="A5435" t="str">
            <v>Direct</v>
          </cell>
        </row>
        <row r="5436">
          <cell r="A5436" t="str">
            <v>Direct</v>
          </cell>
        </row>
        <row r="5437">
          <cell r="A5437" t="str">
            <v>Direct</v>
          </cell>
        </row>
        <row r="5438">
          <cell r="A5438" t="str">
            <v>Direct</v>
          </cell>
        </row>
        <row r="5439">
          <cell r="A5439" t="str">
            <v>Direct</v>
          </cell>
        </row>
        <row r="5440">
          <cell r="A5440" t="str">
            <v>Direct</v>
          </cell>
        </row>
        <row r="5441">
          <cell r="A5441" t="str">
            <v>Direct</v>
          </cell>
        </row>
        <row r="5442">
          <cell r="A5442" t="str">
            <v>Direct</v>
          </cell>
        </row>
        <row r="5443">
          <cell r="A5443" t="str">
            <v>Direct</v>
          </cell>
        </row>
        <row r="5444">
          <cell r="A5444" t="str">
            <v>Direct</v>
          </cell>
        </row>
        <row r="5445">
          <cell r="A5445" t="str">
            <v>Direct</v>
          </cell>
        </row>
        <row r="5446">
          <cell r="A5446" t="str">
            <v>Direct</v>
          </cell>
        </row>
        <row r="5447">
          <cell r="A5447" t="str">
            <v>Direct</v>
          </cell>
        </row>
        <row r="5448">
          <cell r="A5448" t="str">
            <v>Direct</v>
          </cell>
        </row>
        <row r="5449">
          <cell r="A5449" t="str">
            <v>Direct</v>
          </cell>
        </row>
        <row r="5450">
          <cell r="A5450" t="str">
            <v>Direct</v>
          </cell>
        </row>
        <row r="5451">
          <cell r="A5451" t="str">
            <v>Industry</v>
          </cell>
        </row>
        <row r="5452">
          <cell r="A5452" t="str">
            <v>Industry</v>
          </cell>
        </row>
        <row r="5453">
          <cell r="A5453" t="str">
            <v>Industry</v>
          </cell>
        </row>
        <row r="5454">
          <cell r="A5454" t="str">
            <v>Industry</v>
          </cell>
        </row>
        <row r="5455">
          <cell r="A5455" t="str">
            <v>Industry</v>
          </cell>
        </row>
        <row r="5456">
          <cell r="A5456" t="str">
            <v>Industry</v>
          </cell>
        </row>
        <row r="5457">
          <cell r="A5457" t="str">
            <v>Industry</v>
          </cell>
        </row>
        <row r="5458">
          <cell r="A5458" t="str">
            <v>Industry</v>
          </cell>
        </row>
        <row r="5459">
          <cell r="A5459" t="str">
            <v>Industry</v>
          </cell>
        </row>
        <row r="5460">
          <cell r="A5460" t="str">
            <v>Industry</v>
          </cell>
        </row>
        <row r="5461">
          <cell r="A5461" t="str">
            <v>Industry</v>
          </cell>
        </row>
        <row r="5462">
          <cell r="A5462" t="str">
            <v>Industry</v>
          </cell>
        </row>
        <row r="5463">
          <cell r="A5463" t="str">
            <v>Industry</v>
          </cell>
        </row>
        <row r="5464">
          <cell r="A5464" t="str">
            <v>Industry</v>
          </cell>
        </row>
        <row r="5465">
          <cell r="A5465" t="str">
            <v>Industry</v>
          </cell>
        </row>
        <row r="5466">
          <cell r="A5466" t="str">
            <v>Industry</v>
          </cell>
        </row>
        <row r="5467">
          <cell r="A5467" t="str">
            <v>Industry</v>
          </cell>
        </row>
        <row r="5468">
          <cell r="A5468" t="str">
            <v>Industry</v>
          </cell>
        </row>
        <row r="5469">
          <cell r="A5469" t="str">
            <v>Industry</v>
          </cell>
        </row>
        <row r="5470">
          <cell r="A5470" t="str">
            <v>Industry</v>
          </cell>
        </row>
        <row r="5471">
          <cell r="A5471" t="str">
            <v>Industry</v>
          </cell>
        </row>
        <row r="5472">
          <cell r="A5472" t="str">
            <v>Industry</v>
          </cell>
        </row>
        <row r="5473">
          <cell r="A5473" t="str">
            <v>Industry</v>
          </cell>
        </row>
        <row r="5474">
          <cell r="A5474" t="str">
            <v>Industry</v>
          </cell>
        </row>
        <row r="5475">
          <cell r="A5475" t="str">
            <v>Industry</v>
          </cell>
        </row>
        <row r="5476">
          <cell r="A5476" t="str">
            <v>Industry</v>
          </cell>
        </row>
        <row r="5477">
          <cell r="A5477" t="str">
            <v>Industry</v>
          </cell>
        </row>
        <row r="5478">
          <cell r="A5478" t="str">
            <v>Industry</v>
          </cell>
        </row>
        <row r="5479">
          <cell r="A5479" t="str">
            <v>Industry</v>
          </cell>
        </row>
        <row r="5480">
          <cell r="A5480" t="str">
            <v>Industry</v>
          </cell>
        </row>
        <row r="5481">
          <cell r="A5481" t="str">
            <v>Industry</v>
          </cell>
        </row>
        <row r="5482">
          <cell r="A5482" t="str">
            <v>Industry</v>
          </cell>
        </row>
        <row r="5483">
          <cell r="A5483" t="str">
            <v>Industry</v>
          </cell>
        </row>
        <row r="5484">
          <cell r="A5484" t="str">
            <v>Industry</v>
          </cell>
        </row>
        <row r="5485">
          <cell r="A5485" t="str">
            <v>Industry</v>
          </cell>
        </row>
        <row r="5486">
          <cell r="A5486" t="str">
            <v>Industry</v>
          </cell>
        </row>
        <row r="5487">
          <cell r="A5487" t="str">
            <v>Industry</v>
          </cell>
        </row>
        <row r="5488">
          <cell r="A5488" t="str">
            <v>Industry</v>
          </cell>
        </row>
        <row r="5489">
          <cell r="A5489" t="str">
            <v>Industry</v>
          </cell>
        </row>
        <row r="5490">
          <cell r="A5490" t="str">
            <v>Industry</v>
          </cell>
        </row>
        <row r="5491">
          <cell r="A5491" t="str">
            <v>Industry</v>
          </cell>
        </row>
        <row r="5492">
          <cell r="A5492" t="str">
            <v>Industry</v>
          </cell>
        </row>
        <row r="5493">
          <cell r="A5493" t="str">
            <v>Industry</v>
          </cell>
        </row>
        <row r="5494">
          <cell r="A5494" t="str">
            <v>Industry</v>
          </cell>
        </row>
        <row r="5495">
          <cell r="A5495" t="str">
            <v>Industry</v>
          </cell>
        </row>
        <row r="5496">
          <cell r="A5496" t="str">
            <v>Industry</v>
          </cell>
        </row>
        <row r="5497">
          <cell r="A5497" t="str">
            <v>Industry</v>
          </cell>
        </row>
        <row r="5498">
          <cell r="A5498" t="str">
            <v>Industry</v>
          </cell>
        </row>
        <row r="5499">
          <cell r="A5499" t="str">
            <v>Industry</v>
          </cell>
        </row>
        <row r="5500">
          <cell r="A5500" t="str">
            <v>Industry</v>
          </cell>
        </row>
        <row r="5501">
          <cell r="A5501" t="str">
            <v>Industry</v>
          </cell>
        </row>
        <row r="5502">
          <cell r="A5502" t="str">
            <v>Industry</v>
          </cell>
        </row>
        <row r="5503">
          <cell r="A5503" t="str">
            <v>Industry</v>
          </cell>
        </row>
        <row r="5504">
          <cell r="A5504" t="str">
            <v>Industry</v>
          </cell>
        </row>
        <row r="5505">
          <cell r="A5505" t="str">
            <v>Industry</v>
          </cell>
        </row>
        <row r="5506">
          <cell r="A5506" t="str">
            <v>Industry</v>
          </cell>
        </row>
        <row r="5507">
          <cell r="A5507" t="str">
            <v>Industry</v>
          </cell>
        </row>
        <row r="5508">
          <cell r="A5508" t="str">
            <v>Industry</v>
          </cell>
        </row>
        <row r="5509">
          <cell r="A5509" t="str">
            <v>Industry</v>
          </cell>
        </row>
        <row r="5510">
          <cell r="A5510" t="str">
            <v>Industry</v>
          </cell>
        </row>
        <row r="5511">
          <cell r="A5511" t="str">
            <v>Industry</v>
          </cell>
        </row>
        <row r="5512">
          <cell r="A5512" t="str">
            <v>Industry</v>
          </cell>
        </row>
        <row r="5513">
          <cell r="A5513" t="str">
            <v>Industry</v>
          </cell>
        </row>
        <row r="5514">
          <cell r="A5514" t="str">
            <v>Industry</v>
          </cell>
        </row>
        <row r="5515">
          <cell r="A5515" t="str">
            <v>Industry</v>
          </cell>
        </row>
        <row r="5516">
          <cell r="A5516" t="str">
            <v>Industry</v>
          </cell>
        </row>
        <row r="5517">
          <cell r="A5517" t="str">
            <v>Industry</v>
          </cell>
        </row>
        <row r="5518">
          <cell r="A5518" t="str">
            <v>Industry</v>
          </cell>
        </row>
        <row r="5519">
          <cell r="A5519" t="str">
            <v>Industry</v>
          </cell>
        </row>
        <row r="5520">
          <cell r="A5520" t="str">
            <v>Industry</v>
          </cell>
        </row>
        <row r="5521">
          <cell r="A5521" t="str">
            <v>Industry</v>
          </cell>
        </row>
        <row r="5522">
          <cell r="A5522" t="str">
            <v>Industry</v>
          </cell>
        </row>
        <row r="5523">
          <cell r="A5523" t="str">
            <v>Industry</v>
          </cell>
        </row>
        <row r="5524">
          <cell r="A5524" t="str">
            <v>Industry</v>
          </cell>
        </row>
        <row r="5525">
          <cell r="A5525" t="str">
            <v>Industry</v>
          </cell>
        </row>
        <row r="5526">
          <cell r="A5526" t="str">
            <v>Industry</v>
          </cell>
        </row>
        <row r="5527">
          <cell r="A5527" t="str">
            <v>Industry</v>
          </cell>
        </row>
        <row r="5528">
          <cell r="A5528" t="str">
            <v>Industry</v>
          </cell>
        </row>
        <row r="5529">
          <cell r="A5529" t="str">
            <v>Industry</v>
          </cell>
        </row>
        <row r="5530">
          <cell r="A5530" t="str">
            <v>Industry</v>
          </cell>
        </row>
        <row r="5531">
          <cell r="A5531" t="str">
            <v>Industry</v>
          </cell>
        </row>
        <row r="5532">
          <cell r="A5532" t="str">
            <v>Industry</v>
          </cell>
        </row>
        <row r="5533">
          <cell r="A5533" t="str">
            <v>Industry</v>
          </cell>
        </row>
        <row r="5534">
          <cell r="A5534" t="str">
            <v>Industry</v>
          </cell>
        </row>
        <row r="5535">
          <cell r="A5535" t="str">
            <v>Industry</v>
          </cell>
        </row>
        <row r="5536">
          <cell r="A5536" t="str">
            <v>Industry</v>
          </cell>
        </row>
        <row r="5537">
          <cell r="A5537" t="str">
            <v>Industry</v>
          </cell>
        </row>
        <row r="5538">
          <cell r="A5538" t="str">
            <v>Industry</v>
          </cell>
        </row>
        <row r="5539">
          <cell r="A5539" t="str">
            <v>Industry</v>
          </cell>
        </row>
        <row r="5540">
          <cell r="A5540" t="str">
            <v>Industry</v>
          </cell>
        </row>
        <row r="5541">
          <cell r="A5541" t="str">
            <v>Industry</v>
          </cell>
        </row>
        <row r="5542">
          <cell r="A5542" t="str">
            <v>Industry</v>
          </cell>
        </row>
        <row r="5543">
          <cell r="A5543" t="str">
            <v>Industry</v>
          </cell>
        </row>
        <row r="5544">
          <cell r="A5544" t="str">
            <v>Industry</v>
          </cell>
        </row>
        <row r="5545">
          <cell r="A5545" t="str">
            <v>Industry</v>
          </cell>
        </row>
        <row r="5546">
          <cell r="A5546" t="str">
            <v>Industry</v>
          </cell>
        </row>
        <row r="5547">
          <cell r="A5547" t="str">
            <v>Industry</v>
          </cell>
        </row>
        <row r="5548">
          <cell r="A5548" t="str">
            <v>Industry</v>
          </cell>
        </row>
        <row r="5549">
          <cell r="A5549" t="str">
            <v>Industry</v>
          </cell>
        </row>
        <row r="5550">
          <cell r="A5550" t="str">
            <v>Industry</v>
          </cell>
        </row>
        <row r="5551">
          <cell r="A5551" t="str">
            <v>Industry</v>
          </cell>
        </row>
        <row r="5552">
          <cell r="A5552" t="str">
            <v>Industry</v>
          </cell>
        </row>
        <row r="5553">
          <cell r="A5553" t="str">
            <v>Industry</v>
          </cell>
        </row>
        <row r="5554">
          <cell r="A5554" t="str">
            <v>Industry</v>
          </cell>
        </row>
        <row r="5555">
          <cell r="A5555" t="str">
            <v>Industry</v>
          </cell>
        </row>
        <row r="5556">
          <cell r="A5556" t="str">
            <v>Industry</v>
          </cell>
        </row>
        <row r="5557">
          <cell r="A5557" t="str">
            <v>Industry</v>
          </cell>
        </row>
        <row r="5558">
          <cell r="A5558" t="str">
            <v>Industry</v>
          </cell>
        </row>
        <row r="5559">
          <cell r="A5559" t="str">
            <v>Industry</v>
          </cell>
        </row>
        <row r="5560">
          <cell r="A5560" t="str">
            <v>Industry</v>
          </cell>
        </row>
        <row r="5561">
          <cell r="A5561" t="str">
            <v>Industry</v>
          </cell>
        </row>
        <row r="5562">
          <cell r="A5562" t="str">
            <v>Industry</v>
          </cell>
        </row>
        <row r="5563">
          <cell r="A5563" t="str">
            <v>Industry</v>
          </cell>
        </row>
        <row r="5564">
          <cell r="A5564" t="str">
            <v>Industry</v>
          </cell>
        </row>
        <row r="5565">
          <cell r="A5565" t="str">
            <v>Industry</v>
          </cell>
        </row>
        <row r="5566">
          <cell r="A5566" t="str">
            <v>Industry</v>
          </cell>
        </row>
        <row r="5567">
          <cell r="A5567" t="str">
            <v>Industry</v>
          </cell>
        </row>
        <row r="5568">
          <cell r="A5568" t="str">
            <v>Industry</v>
          </cell>
        </row>
        <row r="5569">
          <cell r="A5569" t="str">
            <v>Industry</v>
          </cell>
        </row>
        <row r="5570">
          <cell r="A5570" t="str">
            <v>Industry</v>
          </cell>
        </row>
        <row r="5571">
          <cell r="A5571" t="str">
            <v>Industry</v>
          </cell>
        </row>
        <row r="5572">
          <cell r="A5572" t="str">
            <v>Industry</v>
          </cell>
        </row>
        <row r="5573">
          <cell r="A5573" t="str">
            <v>Industry</v>
          </cell>
        </row>
        <row r="5574">
          <cell r="A5574" t="str">
            <v>Industry</v>
          </cell>
        </row>
        <row r="5575">
          <cell r="A5575" t="str">
            <v>Industry</v>
          </cell>
        </row>
        <row r="5576">
          <cell r="A5576" t="str">
            <v>Industry</v>
          </cell>
        </row>
        <row r="5577">
          <cell r="A5577" t="str">
            <v>Industry</v>
          </cell>
        </row>
        <row r="5578">
          <cell r="A5578" t="str">
            <v>Industry</v>
          </cell>
        </row>
        <row r="5579">
          <cell r="A5579" t="str">
            <v>Industry</v>
          </cell>
        </row>
        <row r="5580">
          <cell r="A5580" t="str">
            <v>Industry</v>
          </cell>
        </row>
        <row r="5581">
          <cell r="A5581" t="str">
            <v>Industry</v>
          </cell>
        </row>
        <row r="5582">
          <cell r="A5582" t="str">
            <v>Industry</v>
          </cell>
        </row>
        <row r="5583">
          <cell r="A5583" t="str">
            <v>Industry</v>
          </cell>
        </row>
        <row r="5584">
          <cell r="A5584" t="str">
            <v>Industry</v>
          </cell>
        </row>
        <row r="5585">
          <cell r="A5585" t="str">
            <v>Industry</v>
          </cell>
        </row>
        <row r="5586">
          <cell r="A5586" t="str">
            <v>Industry</v>
          </cell>
        </row>
        <row r="5587">
          <cell r="A5587" t="str">
            <v>Industry</v>
          </cell>
        </row>
        <row r="5588">
          <cell r="A5588" t="str">
            <v>Industry</v>
          </cell>
        </row>
        <row r="5589">
          <cell r="A5589" t="str">
            <v>Industry</v>
          </cell>
        </row>
        <row r="5590">
          <cell r="A5590" t="str">
            <v>Industry</v>
          </cell>
        </row>
        <row r="5591">
          <cell r="A5591" t="str">
            <v>Industry</v>
          </cell>
        </row>
        <row r="5592">
          <cell r="A5592" t="str">
            <v>Industry</v>
          </cell>
        </row>
        <row r="5593">
          <cell r="A5593" t="str">
            <v>Industry</v>
          </cell>
        </row>
        <row r="5594">
          <cell r="A5594" t="str">
            <v>Industry</v>
          </cell>
        </row>
        <row r="5595">
          <cell r="A5595" t="str">
            <v>Industry</v>
          </cell>
        </row>
        <row r="5596">
          <cell r="A5596" t="str">
            <v>Industry</v>
          </cell>
        </row>
        <row r="5597">
          <cell r="A5597" t="str">
            <v>Industry</v>
          </cell>
        </row>
        <row r="5598">
          <cell r="A5598" t="str">
            <v>Industry</v>
          </cell>
        </row>
        <row r="5599">
          <cell r="A5599" t="str">
            <v>Industry</v>
          </cell>
        </row>
        <row r="5600">
          <cell r="A5600" t="str">
            <v>Industry</v>
          </cell>
        </row>
        <row r="5601">
          <cell r="A5601" t="str">
            <v>Industry</v>
          </cell>
        </row>
        <row r="5602">
          <cell r="A5602" t="str">
            <v>Industry</v>
          </cell>
        </row>
        <row r="5603">
          <cell r="A5603" t="str">
            <v>Industry</v>
          </cell>
        </row>
        <row r="5604">
          <cell r="A5604" t="str">
            <v>Industry</v>
          </cell>
        </row>
        <row r="5605">
          <cell r="A5605" t="str">
            <v>Industry</v>
          </cell>
        </row>
        <row r="5606">
          <cell r="A5606" t="str">
            <v>Industry</v>
          </cell>
        </row>
        <row r="5607">
          <cell r="A5607" t="str">
            <v>Industry</v>
          </cell>
        </row>
        <row r="5608">
          <cell r="A5608" t="str">
            <v>Industry</v>
          </cell>
        </row>
        <row r="5609">
          <cell r="A5609" t="str">
            <v>Industry</v>
          </cell>
        </row>
        <row r="5610">
          <cell r="A5610" t="str">
            <v>Direct</v>
          </cell>
        </row>
        <row r="5611">
          <cell r="A5611" t="str">
            <v>Direct</v>
          </cell>
        </row>
        <row r="5612">
          <cell r="A5612" t="str">
            <v>Direct</v>
          </cell>
        </row>
        <row r="5613">
          <cell r="A5613" t="str">
            <v>Direct</v>
          </cell>
        </row>
        <row r="5614">
          <cell r="A5614" t="str">
            <v>Direct</v>
          </cell>
        </row>
        <row r="5615">
          <cell r="A5615" t="str">
            <v>Direct</v>
          </cell>
        </row>
        <row r="5616">
          <cell r="A5616" t="str">
            <v>Direct</v>
          </cell>
        </row>
        <row r="5617">
          <cell r="A5617" t="str">
            <v>Direct</v>
          </cell>
        </row>
        <row r="5618">
          <cell r="A5618" t="str">
            <v>Direct</v>
          </cell>
        </row>
        <row r="5619">
          <cell r="A5619" t="str">
            <v>Direct</v>
          </cell>
        </row>
        <row r="5620">
          <cell r="A5620" t="str">
            <v>Direct</v>
          </cell>
        </row>
        <row r="5621">
          <cell r="A5621" t="str">
            <v>Direct</v>
          </cell>
        </row>
        <row r="5622">
          <cell r="A5622" t="str">
            <v>Direct</v>
          </cell>
        </row>
        <row r="5623">
          <cell r="A5623" t="str">
            <v>Direct</v>
          </cell>
        </row>
        <row r="5624">
          <cell r="A5624" t="str">
            <v>Direct</v>
          </cell>
        </row>
        <row r="5625">
          <cell r="A5625" t="str">
            <v>Direct</v>
          </cell>
        </row>
        <row r="5626">
          <cell r="A5626" t="str">
            <v>Direct</v>
          </cell>
        </row>
        <row r="5627">
          <cell r="A5627" t="str">
            <v>Direct</v>
          </cell>
        </row>
        <row r="5628">
          <cell r="A5628" t="str">
            <v>Direct</v>
          </cell>
        </row>
        <row r="5629">
          <cell r="A5629" t="str">
            <v>Direct</v>
          </cell>
        </row>
        <row r="5630">
          <cell r="A5630" t="str">
            <v>Direct</v>
          </cell>
        </row>
        <row r="5631">
          <cell r="A5631" t="str">
            <v>Direct</v>
          </cell>
        </row>
        <row r="5632">
          <cell r="A5632" t="str">
            <v>Direct</v>
          </cell>
        </row>
        <row r="5633">
          <cell r="A5633" t="str">
            <v>Direct</v>
          </cell>
        </row>
        <row r="5634">
          <cell r="A5634" t="str">
            <v>Direct</v>
          </cell>
        </row>
        <row r="5635">
          <cell r="A5635" t="str">
            <v>Direct</v>
          </cell>
        </row>
        <row r="5636">
          <cell r="A5636" t="str">
            <v>Direct</v>
          </cell>
        </row>
        <row r="5637">
          <cell r="A5637" t="str">
            <v>Direct</v>
          </cell>
        </row>
        <row r="5638">
          <cell r="A5638" t="str">
            <v>Direct</v>
          </cell>
        </row>
        <row r="5639">
          <cell r="A5639" t="str">
            <v>Direct</v>
          </cell>
        </row>
        <row r="5640">
          <cell r="A5640" t="str">
            <v>Direct</v>
          </cell>
        </row>
        <row r="5641">
          <cell r="A5641" t="str">
            <v>Direct</v>
          </cell>
        </row>
        <row r="5642">
          <cell r="A5642" t="str">
            <v>Direct</v>
          </cell>
        </row>
        <row r="5643">
          <cell r="A5643" t="str">
            <v>Direct</v>
          </cell>
        </row>
        <row r="5644">
          <cell r="A5644" t="str">
            <v>Direct</v>
          </cell>
        </row>
        <row r="5645">
          <cell r="A5645" t="str">
            <v>Direct</v>
          </cell>
        </row>
        <row r="5646">
          <cell r="A5646" t="str">
            <v>Direct</v>
          </cell>
        </row>
        <row r="5647">
          <cell r="A5647" t="str">
            <v>Direct</v>
          </cell>
        </row>
        <row r="5648">
          <cell r="A5648" t="str">
            <v>Direct</v>
          </cell>
        </row>
        <row r="5649">
          <cell r="A5649" t="str">
            <v>Direct</v>
          </cell>
        </row>
        <row r="5650">
          <cell r="A5650" t="str">
            <v>Direct</v>
          </cell>
        </row>
        <row r="5651">
          <cell r="A5651" t="str">
            <v>Industry</v>
          </cell>
        </row>
        <row r="5652">
          <cell r="A5652" t="str">
            <v>Industry</v>
          </cell>
        </row>
        <row r="5653">
          <cell r="A5653" t="str">
            <v>Industry</v>
          </cell>
        </row>
        <row r="5654">
          <cell r="A5654" t="str">
            <v>Industry</v>
          </cell>
        </row>
        <row r="5655">
          <cell r="A5655" t="str">
            <v>Industry</v>
          </cell>
        </row>
        <row r="5656">
          <cell r="A5656" t="str">
            <v>Industry</v>
          </cell>
        </row>
        <row r="5657">
          <cell r="A5657" t="str">
            <v>Industry</v>
          </cell>
        </row>
        <row r="5658">
          <cell r="A5658" t="str">
            <v>Industry</v>
          </cell>
        </row>
        <row r="5659">
          <cell r="A5659" t="str">
            <v>Industry</v>
          </cell>
        </row>
        <row r="5660">
          <cell r="A5660" t="str">
            <v>Industry</v>
          </cell>
        </row>
        <row r="5661">
          <cell r="A5661" t="str">
            <v>Industry</v>
          </cell>
        </row>
        <row r="5662">
          <cell r="A5662" t="str">
            <v>Industry</v>
          </cell>
        </row>
        <row r="5663">
          <cell r="A5663" t="str">
            <v>Industry</v>
          </cell>
        </row>
        <row r="5664">
          <cell r="A5664" t="str">
            <v>Industry</v>
          </cell>
        </row>
        <row r="5665">
          <cell r="A5665" t="str">
            <v>Industry</v>
          </cell>
        </row>
        <row r="5666">
          <cell r="A5666" t="str">
            <v>Industry</v>
          </cell>
        </row>
        <row r="5667">
          <cell r="A5667" t="str">
            <v>Industry</v>
          </cell>
        </row>
        <row r="5668">
          <cell r="A5668" t="str">
            <v>Industry</v>
          </cell>
        </row>
        <row r="5669">
          <cell r="A5669" t="str">
            <v>Industry</v>
          </cell>
        </row>
        <row r="5670">
          <cell r="A5670" t="str">
            <v>Industry</v>
          </cell>
        </row>
        <row r="5671">
          <cell r="A5671" t="str">
            <v>Industry</v>
          </cell>
        </row>
        <row r="5672">
          <cell r="A5672" t="str">
            <v>Industry</v>
          </cell>
        </row>
        <row r="5673">
          <cell r="A5673" t="str">
            <v>Industry</v>
          </cell>
        </row>
        <row r="5674">
          <cell r="A5674" t="str">
            <v>Industry</v>
          </cell>
        </row>
        <row r="5675">
          <cell r="A5675" t="str">
            <v>Industry</v>
          </cell>
        </row>
        <row r="5676">
          <cell r="A5676" t="str">
            <v>Industry</v>
          </cell>
        </row>
        <row r="5677">
          <cell r="A5677" t="str">
            <v>Industry</v>
          </cell>
        </row>
        <row r="5678">
          <cell r="A5678" t="str">
            <v>Industry</v>
          </cell>
        </row>
        <row r="5679">
          <cell r="A5679" t="str">
            <v>Industry</v>
          </cell>
        </row>
        <row r="5680">
          <cell r="A5680" t="str">
            <v>Industry</v>
          </cell>
        </row>
        <row r="5681">
          <cell r="A5681" t="str">
            <v>Industry</v>
          </cell>
        </row>
        <row r="5682">
          <cell r="A5682" t="str">
            <v>Industry</v>
          </cell>
        </row>
        <row r="5683">
          <cell r="A5683" t="str">
            <v>Industry</v>
          </cell>
        </row>
        <row r="5684">
          <cell r="A5684" t="str">
            <v>Industry</v>
          </cell>
        </row>
        <row r="5685">
          <cell r="A5685" t="str">
            <v>Industry</v>
          </cell>
        </row>
        <row r="5686">
          <cell r="A5686" t="str">
            <v>Industry</v>
          </cell>
        </row>
        <row r="5687">
          <cell r="A5687" t="str">
            <v>Industry</v>
          </cell>
        </row>
        <row r="5688">
          <cell r="A5688" t="str">
            <v>Industry</v>
          </cell>
        </row>
        <row r="5689">
          <cell r="A5689" t="str">
            <v>Industry</v>
          </cell>
        </row>
        <row r="5690">
          <cell r="A5690" t="str">
            <v>Industry</v>
          </cell>
        </row>
        <row r="5691">
          <cell r="A5691" t="str">
            <v>Industry</v>
          </cell>
        </row>
        <row r="5692">
          <cell r="A5692" t="str">
            <v>Direct</v>
          </cell>
        </row>
        <row r="5693">
          <cell r="A5693" t="str">
            <v>Direct</v>
          </cell>
        </row>
        <row r="5694">
          <cell r="A5694" t="str">
            <v>Direct</v>
          </cell>
        </row>
        <row r="5695">
          <cell r="A5695" t="str">
            <v>Direct</v>
          </cell>
        </row>
        <row r="5696">
          <cell r="A5696" t="str">
            <v>Direct</v>
          </cell>
        </row>
        <row r="5697">
          <cell r="A5697" t="str">
            <v>Direct</v>
          </cell>
        </row>
        <row r="5698">
          <cell r="A5698" t="str">
            <v>Direct</v>
          </cell>
        </row>
        <row r="5699">
          <cell r="A5699" t="str">
            <v>Direct</v>
          </cell>
        </row>
        <row r="5700">
          <cell r="A5700" t="str">
            <v>Direct</v>
          </cell>
        </row>
        <row r="5701">
          <cell r="A5701" t="str">
            <v>Direct</v>
          </cell>
        </row>
        <row r="5702">
          <cell r="A5702" t="str">
            <v>Direct</v>
          </cell>
        </row>
        <row r="5703">
          <cell r="A5703" t="str">
            <v>Direct</v>
          </cell>
        </row>
        <row r="5704">
          <cell r="A5704" t="str">
            <v>Direct</v>
          </cell>
        </row>
        <row r="5705">
          <cell r="A5705" t="str">
            <v>Direct</v>
          </cell>
        </row>
        <row r="5706">
          <cell r="A5706" t="str">
            <v>Direct</v>
          </cell>
        </row>
        <row r="5707">
          <cell r="A5707" t="str">
            <v>Direct</v>
          </cell>
        </row>
        <row r="5708">
          <cell r="A5708" t="str">
            <v>Direct</v>
          </cell>
        </row>
        <row r="5709">
          <cell r="A5709" t="str">
            <v>Direct</v>
          </cell>
        </row>
        <row r="5710">
          <cell r="A5710" t="str">
            <v>Direct</v>
          </cell>
        </row>
        <row r="5711">
          <cell r="A5711" t="str">
            <v>Direct</v>
          </cell>
        </row>
        <row r="5712">
          <cell r="A5712" t="str">
            <v>Direct</v>
          </cell>
        </row>
        <row r="5713">
          <cell r="A5713" t="str">
            <v>Direct</v>
          </cell>
        </row>
        <row r="5714">
          <cell r="A5714" t="str">
            <v>Direct</v>
          </cell>
        </row>
        <row r="5715">
          <cell r="A5715" t="str">
            <v>Direct</v>
          </cell>
        </row>
        <row r="5716">
          <cell r="A5716" t="str">
            <v>Direct</v>
          </cell>
        </row>
        <row r="5717">
          <cell r="A5717" t="str">
            <v>Direct</v>
          </cell>
        </row>
        <row r="5718">
          <cell r="A5718" t="str">
            <v>Direct</v>
          </cell>
        </row>
        <row r="5719">
          <cell r="A5719" t="str">
            <v>Direct</v>
          </cell>
        </row>
        <row r="5720">
          <cell r="A5720" t="str">
            <v>Direct</v>
          </cell>
        </row>
        <row r="5721">
          <cell r="A5721" t="str">
            <v>Direct</v>
          </cell>
        </row>
        <row r="5722">
          <cell r="A5722" t="str">
            <v>Direct</v>
          </cell>
        </row>
        <row r="5723">
          <cell r="A5723" t="str">
            <v>Direct</v>
          </cell>
        </row>
        <row r="5724">
          <cell r="A5724" t="str">
            <v>Direct</v>
          </cell>
        </row>
        <row r="5725">
          <cell r="A5725" t="str">
            <v>Direct</v>
          </cell>
        </row>
        <row r="5726">
          <cell r="A5726" t="str">
            <v>Direct</v>
          </cell>
        </row>
        <row r="5727">
          <cell r="A5727" t="str">
            <v>Direct</v>
          </cell>
        </row>
        <row r="5728">
          <cell r="A5728" t="str">
            <v>Direct</v>
          </cell>
        </row>
        <row r="5729">
          <cell r="A5729" t="str">
            <v>Direct</v>
          </cell>
        </row>
        <row r="5730">
          <cell r="A5730" t="str">
            <v>Direct</v>
          </cell>
        </row>
        <row r="5731">
          <cell r="A5731" t="str">
            <v>Direct</v>
          </cell>
        </row>
        <row r="5732">
          <cell r="A5732" t="str">
            <v>Direct</v>
          </cell>
        </row>
        <row r="5733">
          <cell r="A5733" t="str">
            <v>Direct</v>
          </cell>
        </row>
        <row r="5734">
          <cell r="A5734" t="str">
            <v>Direct</v>
          </cell>
        </row>
        <row r="5735">
          <cell r="A5735" t="str">
            <v>Direct</v>
          </cell>
        </row>
        <row r="5736">
          <cell r="A5736" t="str">
            <v>Direct</v>
          </cell>
        </row>
        <row r="5737">
          <cell r="A5737" t="str">
            <v>Direct</v>
          </cell>
        </row>
        <row r="5738">
          <cell r="A5738" t="str">
            <v>Direct</v>
          </cell>
        </row>
        <row r="5739">
          <cell r="A5739" t="str">
            <v>Direct</v>
          </cell>
        </row>
        <row r="5740">
          <cell r="A5740" t="str">
            <v>Direct</v>
          </cell>
        </row>
        <row r="5741">
          <cell r="A5741" t="str">
            <v>Direct</v>
          </cell>
        </row>
        <row r="5742">
          <cell r="A5742" t="str">
            <v>Direct</v>
          </cell>
        </row>
        <row r="5743">
          <cell r="A5743" t="str">
            <v>Direct</v>
          </cell>
        </row>
        <row r="5744">
          <cell r="A5744" t="str">
            <v>Direct</v>
          </cell>
        </row>
        <row r="5745">
          <cell r="A5745" t="str">
            <v>Direct</v>
          </cell>
        </row>
        <row r="5746">
          <cell r="A5746" t="str">
            <v>Direct</v>
          </cell>
        </row>
        <row r="5747">
          <cell r="A5747" t="str">
            <v>Direct</v>
          </cell>
        </row>
        <row r="5748">
          <cell r="A5748" t="str">
            <v>Direct</v>
          </cell>
        </row>
        <row r="5749">
          <cell r="A5749" t="str">
            <v>Direct</v>
          </cell>
        </row>
        <row r="5750">
          <cell r="A5750" t="str">
            <v>Direct</v>
          </cell>
        </row>
        <row r="5751">
          <cell r="A5751" t="str">
            <v>Direct</v>
          </cell>
        </row>
        <row r="5752">
          <cell r="A5752" t="str">
            <v>Direct</v>
          </cell>
        </row>
        <row r="5753">
          <cell r="A5753" t="str">
            <v>Direct</v>
          </cell>
        </row>
        <row r="5754">
          <cell r="A5754" t="str">
            <v>Direct</v>
          </cell>
        </row>
        <row r="5755">
          <cell r="A5755" t="str">
            <v>Direct</v>
          </cell>
        </row>
        <row r="5756">
          <cell r="A5756" t="str">
            <v>Direct</v>
          </cell>
        </row>
        <row r="5757">
          <cell r="A5757" t="str">
            <v>Direct</v>
          </cell>
        </row>
        <row r="5758">
          <cell r="A5758" t="str">
            <v>Direct</v>
          </cell>
        </row>
        <row r="5759">
          <cell r="A5759" t="str">
            <v>Direct</v>
          </cell>
        </row>
        <row r="5760">
          <cell r="A5760" t="str">
            <v>Direct</v>
          </cell>
        </row>
        <row r="5761">
          <cell r="A5761" t="str">
            <v>Direct</v>
          </cell>
        </row>
        <row r="5762">
          <cell r="A5762" t="str">
            <v>Direct</v>
          </cell>
        </row>
        <row r="5763">
          <cell r="A5763" t="str">
            <v>Direct</v>
          </cell>
        </row>
        <row r="5764">
          <cell r="A5764" t="str">
            <v>Direct</v>
          </cell>
        </row>
        <row r="5765">
          <cell r="A5765" t="str">
            <v>Direct</v>
          </cell>
        </row>
        <row r="5766">
          <cell r="A5766" t="str">
            <v>Direct</v>
          </cell>
        </row>
        <row r="5767">
          <cell r="A5767" t="str">
            <v>Direct</v>
          </cell>
        </row>
        <row r="5768">
          <cell r="A5768" t="str">
            <v>Direct</v>
          </cell>
        </row>
        <row r="5769">
          <cell r="A5769" t="str">
            <v>Direct</v>
          </cell>
        </row>
        <row r="5770">
          <cell r="A5770" t="str">
            <v>Direct</v>
          </cell>
        </row>
        <row r="5771">
          <cell r="A5771" t="str">
            <v>Direct</v>
          </cell>
        </row>
        <row r="5772">
          <cell r="A5772" t="str">
            <v>Direct</v>
          </cell>
        </row>
        <row r="5773">
          <cell r="A5773" t="str">
            <v>Direct</v>
          </cell>
        </row>
        <row r="5774">
          <cell r="A5774" t="str">
            <v>Direct</v>
          </cell>
        </row>
        <row r="5775">
          <cell r="A5775" t="str">
            <v>Direct</v>
          </cell>
        </row>
        <row r="5776">
          <cell r="A5776" t="str">
            <v>Direct</v>
          </cell>
        </row>
        <row r="5777">
          <cell r="A5777" t="str">
            <v>Direct</v>
          </cell>
        </row>
        <row r="5778">
          <cell r="A5778" t="str">
            <v>Direct</v>
          </cell>
        </row>
        <row r="5779">
          <cell r="A5779" t="str">
            <v>Direct</v>
          </cell>
        </row>
        <row r="5780">
          <cell r="A5780" t="str">
            <v>Direct</v>
          </cell>
        </row>
        <row r="5781">
          <cell r="A5781" t="str">
            <v>Direct</v>
          </cell>
        </row>
        <row r="5782">
          <cell r="A5782" t="str">
            <v>Direct</v>
          </cell>
        </row>
        <row r="5783">
          <cell r="A5783" t="str">
            <v>Direct</v>
          </cell>
        </row>
        <row r="5784">
          <cell r="A5784" t="str">
            <v>Direct</v>
          </cell>
        </row>
        <row r="5785">
          <cell r="A5785" t="str">
            <v>Direct</v>
          </cell>
        </row>
        <row r="5786">
          <cell r="A5786" t="str">
            <v>Direct</v>
          </cell>
        </row>
        <row r="5787">
          <cell r="A5787" t="str">
            <v>Direct</v>
          </cell>
        </row>
        <row r="5788">
          <cell r="A5788" t="str">
            <v>Direct</v>
          </cell>
        </row>
        <row r="5789">
          <cell r="A5789" t="str">
            <v>Direct</v>
          </cell>
        </row>
        <row r="5790">
          <cell r="A5790" t="str">
            <v>Direct</v>
          </cell>
        </row>
        <row r="5791">
          <cell r="A5791" t="str">
            <v>Direct</v>
          </cell>
        </row>
        <row r="5792">
          <cell r="A5792" t="str">
            <v>Direct</v>
          </cell>
        </row>
        <row r="5793">
          <cell r="A5793" t="str">
            <v>Direct</v>
          </cell>
        </row>
        <row r="5794">
          <cell r="A5794" t="str">
            <v>Direct</v>
          </cell>
        </row>
        <row r="5795">
          <cell r="A5795" t="str">
            <v>Direct</v>
          </cell>
        </row>
        <row r="5796">
          <cell r="A5796" t="str">
            <v>Direct</v>
          </cell>
        </row>
        <row r="5797">
          <cell r="A5797" t="str">
            <v>Direct</v>
          </cell>
        </row>
        <row r="5798">
          <cell r="A5798" t="str">
            <v>Direct</v>
          </cell>
        </row>
        <row r="5799">
          <cell r="A5799" t="str">
            <v>Direct</v>
          </cell>
        </row>
        <row r="5800">
          <cell r="A5800" t="str">
            <v>Direct</v>
          </cell>
        </row>
        <row r="5801">
          <cell r="A5801" t="str">
            <v>Direct</v>
          </cell>
        </row>
        <row r="5802">
          <cell r="A5802" t="str">
            <v>Direct</v>
          </cell>
        </row>
        <row r="5803">
          <cell r="A5803" t="str">
            <v>Direct</v>
          </cell>
        </row>
        <row r="5804">
          <cell r="A5804" t="str">
            <v>Direct</v>
          </cell>
        </row>
        <row r="5805">
          <cell r="A5805" t="str">
            <v>Direct</v>
          </cell>
        </row>
        <row r="5806">
          <cell r="A5806" t="str">
            <v>Direct</v>
          </cell>
        </row>
        <row r="5807">
          <cell r="A5807" t="str">
            <v>Direct</v>
          </cell>
        </row>
        <row r="5808">
          <cell r="A5808" t="str">
            <v>Direct</v>
          </cell>
        </row>
        <row r="5809">
          <cell r="A5809" t="str">
            <v>Direct</v>
          </cell>
        </row>
        <row r="5810">
          <cell r="A5810" t="str">
            <v>Direct</v>
          </cell>
        </row>
        <row r="5811">
          <cell r="A5811" t="str">
            <v>Direct</v>
          </cell>
        </row>
        <row r="5812">
          <cell r="A5812" t="str">
            <v>Direct</v>
          </cell>
        </row>
        <row r="5813">
          <cell r="A5813" t="str">
            <v>Direct</v>
          </cell>
        </row>
        <row r="5814">
          <cell r="A5814" t="str">
            <v>Direct</v>
          </cell>
        </row>
        <row r="5815">
          <cell r="A5815" t="str">
            <v>Direct</v>
          </cell>
        </row>
        <row r="5816">
          <cell r="A5816" t="str">
            <v>Direct</v>
          </cell>
        </row>
        <row r="5817">
          <cell r="A5817" t="str">
            <v>Direct</v>
          </cell>
        </row>
        <row r="5818">
          <cell r="A5818" t="str">
            <v>Direct</v>
          </cell>
        </row>
        <row r="5819">
          <cell r="A5819" t="str">
            <v>Direct</v>
          </cell>
        </row>
        <row r="5820">
          <cell r="A5820" t="str">
            <v>Direct</v>
          </cell>
        </row>
        <row r="5821">
          <cell r="A5821" t="str">
            <v>Direct</v>
          </cell>
        </row>
        <row r="5822">
          <cell r="A5822" t="str">
            <v>Direct</v>
          </cell>
        </row>
        <row r="5823">
          <cell r="A5823" t="str">
            <v>Direct</v>
          </cell>
        </row>
        <row r="5824">
          <cell r="A5824" t="str">
            <v>Direct</v>
          </cell>
        </row>
        <row r="5825">
          <cell r="A5825" t="str">
            <v>Direct</v>
          </cell>
        </row>
        <row r="5826">
          <cell r="A5826" t="str">
            <v>Direct</v>
          </cell>
        </row>
        <row r="5827">
          <cell r="A5827" t="str">
            <v>Direct</v>
          </cell>
        </row>
        <row r="5828">
          <cell r="A5828" t="str">
            <v>Direct</v>
          </cell>
        </row>
        <row r="5829">
          <cell r="A5829" t="str">
            <v>Direct</v>
          </cell>
        </row>
        <row r="5830">
          <cell r="A5830" t="str">
            <v>Direct</v>
          </cell>
        </row>
        <row r="5831">
          <cell r="A5831" t="str">
            <v>Direct</v>
          </cell>
        </row>
        <row r="5832">
          <cell r="A5832" t="str">
            <v>Direct</v>
          </cell>
        </row>
        <row r="5833">
          <cell r="A5833" t="str">
            <v>Direct</v>
          </cell>
        </row>
        <row r="5834">
          <cell r="A5834" t="str">
            <v>Direct</v>
          </cell>
        </row>
        <row r="5835">
          <cell r="A5835" t="str">
            <v>Direct</v>
          </cell>
        </row>
        <row r="5836">
          <cell r="A5836" t="str">
            <v>Direct</v>
          </cell>
        </row>
        <row r="5837">
          <cell r="A5837" t="str">
            <v>Direct</v>
          </cell>
        </row>
        <row r="5838">
          <cell r="A5838" t="str">
            <v>Direct</v>
          </cell>
        </row>
        <row r="5839">
          <cell r="A5839" t="str">
            <v>Direct</v>
          </cell>
        </row>
        <row r="5840">
          <cell r="A5840" t="str">
            <v>Direct</v>
          </cell>
        </row>
        <row r="5841">
          <cell r="A5841" t="str">
            <v>Direct</v>
          </cell>
        </row>
        <row r="5842">
          <cell r="A5842" t="str">
            <v>Direct</v>
          </cell>
        </row>
        <row r="5843">
          <cell r="A5843" t="str">
            <v>Direct</v>
          </cell>
        </row>
        <row r="5844">
          <cell r="A5844" t="str">
            <v>Direct</v>
          </cell>
        </row>
        <row r="5845">
          <cell r="A5845" t="str">
            <v>Direct</v>
          </cell>
        </row>
        <row r="5846">
          <cell r="A5846" t="str">
            <v>Direct</v>
          </cell>
        </row>
        <row r="5847">
          <cell r="A5847" t="str">
            <v>Direct</v>
          </cell>
        </row>
        <row r="5848">
          <cell r="A5848" t="str">
            <v>Direct</v>
          </cell>
        </row>
        <row r="5849">
          <cell r="A5849" t="str">
            <v>Direct</v>
          </cell>
        </row>
        <row r="5850">
          <cell r="A5850" t="str">
            <v>Direct</v>
          </cell>
        </row>
        <row r="5851">
          <cell r="A5851" t="str">
            <v>Industry</v>
          </cell>
        </row>
        <row r="5852">
          <cell r="A5852" t="str">
            <v>Industry</v>
          </cell>
        </row>
        <row r="5853">
          <cell r="A5853" t="str">
            <v>Industry</v>
          </cell>
        </row>
        <row r="5854">
          <cell r="A5854" t="str">
            <v>Industry</v>
          </cell>
        </row>
        <row r="5855">
          <cell r="A5855" t="str">
            <v>Industry</v>
          </cell>
        </row>
        <row r="5856">
          <cell r="A5856" t="str">
            <v>Industry</v>
          </cell>
        </row>
        <row r="5857">
          <cell r="A5857" t="str">
            <v>Industry</v>
          </cell>
        </row>
        <row r="5858">
          <cell r="A5858" t="str">
            <v>Industry</v>
          </cell>
        </row>
        <row r="5859">
          <cell r="A5859" t="str">
            <v>Industry</v>
          </cell>
        </row>
        <row r="5860">
          <cell r="A5860" t="str">
            <v>Industry</v>
          </cell>
        </row>
        <row r="5861">
          <cell r="A5861" t="str">
            <v>Industry</v>
          </cell>
        </row>
        <row r="5862">
          <cell r="A5862" t="str">
            <v>Industry</v>
          </cell>
        </row>
        <row r="5863">
          <cell r="A5863" t="str">
            <v>Industry</v>
          </cell>
        </row>
        <row r="5864">
          <cell r="A5864" t="str">
            <v>Industry</v>
          </cell>
        </row>
        <row r="5865">
          <cell r="A5865" t="str">
            <v>Industry</v>
          </cell>
        </row>
        <row r="5866">
          <cell r="A5866" t="str">
            <v>Industry</v>
          </cell>
        </row>
        <row r="5867">
          <cell r="A5867" t="str">
            <v>Industry</v>
          </cell>
        </row>
        <row r="5868">
          <cell r="A5868" t="str">
            <v>Industry</v>
          </cell>
        </row>
        <row r="5869">
          <cell r="A5869" t="str">
            <v>Industry</v>
          </cell>
        </row>
        <row r="5870">
          <cell r="A5870" t="str">
            <v>Industry</v>
          </cell>
        </row>
        <row r="5871">
          <cell r="A5871" t="str">
            <v>Industry</v>
          </cell>
        </row>
        <row r="5872">
          <cell r="A5872" t="str">
            <v>Industry</v>
          </cell>
        </row>
        <row r="5873">
          <cell r="A5873" t="str">
            <v>Industry</v>
          </cell>
        </row>
        <row r="5874">
          <cell r="A5874" t="str">
            <v>Industry</v>
          </cell>
        </row>
        <row r="5875">
          <cell r="A5875" t="str">
            <v>Industry</v>
          </cell>
        </row>
        <row r="5876">
          <cell r="A5876" t="str">
            <v>Industry</v>
          </cell>
        </row>
        <row r="5877">
          <cell r="A5877" t="str">
            <v>Industry</v>
          </cell>
        </row>
        <row r="5878">
          <cell r="A5878" t="str">
            <v>Industry</v>
          </cell>
        </row>
        <row r="5879">
          <cell r="A5879" t="str">
            <v>Industry</v>
          </cell>
        </row>
        <row r="5880">
          <cell r="A5880" t="str">
            <v>Industry</v>
          </cell>
        </row>
        <row r="5881">
          <cell r="A5881" t="str">
            <v>Industry</v>
          </cell>
        </row>
        <row r="5882">
          <cell r="A5882" t="str">
            <v>Industry</v>
          </cell>
        </row>
        <row r="5883">
          <cell r="A5883" t="str">
            <v>Industry</v>
          </cell>
        </row>
        <row r="5884">
          <cell r="A5884" t="str">
            <v>Industry</v>
          </cell>
        </row>
        <row r="5885">
          <cell r="A5885" t="str">
            <v>Industry</v>
          </cell>
        </row>
        <row r="5886">
          <cell r="A5886" t="str">
            <v>Industry</v>
          </cell>
        </row>
        <row r="5887">
          <cell r="A5887" t="str">
            <v>Industry</v>
          </cell>
        </row>
        <row r="5888">
          <cell r="A5888" t="str">
            <v>Industry</v>
          </cell>
        </row>
        <row r="5889">
          <cell r="A5889" t="str">
            <v>Industry</v>
          </cell>
        </row>
        <row r="5890">
          <cell r="A5890" t="str">
            <v>Industry</v>
          </cell>
        </row>
        <row r="5891">
          <cell r="A5891" t="str">
            <v>Industry</v>
          </cell>
        </row>
        <row r="5892">
          <cell r="A5892" t="str">
            <v>Industry</v>
          </cell>
        </row>
        <row r="5893">
          <cell r="A5893" t="str">
            <v>Industry</v>
          </cell>
        </row>
        <row r="5894">
          <cell r="A5894" t="str">
            <v>Industry</v>
          </cell>
        </row>
        <row r="5895">
          <cell r="A5895" t="str">
            <v>Industry</v>
          </cell>
        </row>
        <row r="5896">
          <cell r="A5896" t="str">
            <v>Industry</v>
          </cell>
        </row>
        <row r="5897">
          <cell r="A5897" t="str">
            <v>Industry</v>
          </cell>
        </row>
        <row r="5898">
          <cell r="A5898" t="str">
            <v>Industry</v>
          </cell>
        </row>
        <row r="5899">
          <cell r="A5899" t="str">
            <v>Industry</v>
          </cell>
        </row>
        <row r="5900">
          <cell r="A5900" t="str">
            <v>Industry</v>
          </cell>
        </row>
        <row r="5901">
          <cell r="A5901" t="str">
            <v>Industry</v>
          </cell>
        </row>
        <row r="5902">
          <cell r="A5902" t="str">
            <v>Industry</v>
          </cell>
        </row>
        <row r="5903">
          <cell r="A5903" t="str">
            <v>Industry</v>
          </cell>
        </row>
        <row r="5904">
          <cell r="A5904" t="str">
            <v>Industry</v>
          </cell>
        </row>
        <row r="5905">
          <cell r="A5905" t="str">
            <v>Industry</v>
          </cell>
        </row>
        <row r="5906">
          <cell r="A5906" t="str">
            <v>Industry</v>
          </cell>
        </row>
        <row r="5907">
          <cell r="A5907" t="str">
            <v>Industry</v>
          </cell>
        </row>
        <row r="5908">
          <cell r="A5908" t="str">
            <v>Industry</v>
          </cell>
        </row>
        <row r="5909">
          <cell r="A5909" t="str">
            <v>Industry</v>
          </cell>
        </row>
        <row r="5910">
          <cell r="A5910" t="str">
            <v>Industry</v>
          </cell>
        </row>
        <row r="5911">
          <cell r="A5911" t="str">
            <v>Industry</v>
          </cell>
        </row>
        <row r="5912">
          <cell r="A5912" t="str">
            <v>Industry</v>
          </cell>
        </row>
        <row r="5913">
          <cell r="A5913" t="str">
            <v>Industry</v>
          </cell>
        </row>
        <row r="5914">
          <cell r="A5914" t="str">
            <v>Industry</v>
          </cell>
        </row>
        <row r="5915">
          <cell r="A5915" t="str">
            <v>Industry</v>
          </cell>
        </row>
        <row r="5916">
          <cell r="A5916" t="str">
            <v>Industry</v>
          </cell>
        </row>
        <row r="5917">
          <cell r="A5917" t="str">
            <v>Industry</v>
          </cell>
        </row>
        <row r="5918">
          <cell r="A5918" t="str">
            <v>Industry</v>
          </cell>
        </row>
        <row r="5919">
          <cell r="A5919" t="str">
            <v>Industry</v>
          </cell>
        </row>
        <row r="5920">
          <cell r="A5920" t="str">
            <v>Industry</v>
          </cell>
        </row>
        <row r="5921">
          <cell r="A5921" t="str">
            <v>Industry</v>
          </cell>
        </row>
        <row r="5922">
          <cell r="A5922" t="str">
            <v>Industry</v>
          </cell>
        </row>
        <row r="5923">
          <cell r="A5923" t="str">
            <v>Industry</v>
          </cell>
        </row>
        <row r="5924">
          <cell r="A5924" t="str">
            <v>Industry</v>
          </cell>
        </row>
        <row r="5925">
          <cell r="A5925" t="str">
            <v>Industry</v>
          </cell>
        </row>
        <row r="5926">
          <cell r="A5926" t="str">
            <v>Industry</v>
          </cell>
        </row>
        <row r="5927">
          <cell r="A5927" t="str">
            <v>Industry</v>
          </cell>
        </row>
        <row r="5928">
          <cell r="A5928" t="str">
            <v>Industry</v>
          </cell>
        </row>
        <row r="5929">
          <cell r="A5929" t="str">
            <v>Industry</v>
          </cell>
        </row>
        <row r="5930">
          <cell r="A5930" t="str">
            <v>Industry</v>
          </cell>
        </row>
        <row r="5931">
          <cell r="A5931" t="str">
            <v>Industry</v>
          </cell>
        </row>
        <row r="5932">
          <cell r="A5932" t="str">
            <v>Industry</v>
          </cell>
        </row>
        <row r="5933">
          <cell r="A5933" t="str">
            <v>Industry</v>
          </cell>
        </row>
        <row r="5934">
          <cell r="A5934" t="str">
            <v>Industry</v>
          </cell>
        </row>
        <row r="5935">
          <cell r="A5935" t="str">
            <v>Industry</v>
          </cell>
        </row>
        <row r="5936">
          <cell r="A5936" t="str">
            <v>Industry</v>
          </cell>
        </row>
        <row r="5937">
          <cell r="A5937" t="str">
            <v>Industry</v>
          </cell>
        </row>
        <row r="5938">
          <cell r="A5938" t="str">
            <v>Industry</v>
          </cell>
        </row>
        <row r="5939">
          <cell r="A5939" t="str">
            <v>Industry</v>
          </cell>
        </row>
        <row r="5940">
          <cell r="A5940" t="str">
            <v>Industry</v>
          </cell>
        </row>
        <row r="5941">
          <cell r="A5941" t="str">
            <v>Industry</v>
          </cell>
        </row>
        <row r="5942">
          <cell r="A5942" t="str">
            <v>Industry</v>
          </cell>
        </row>
        <row r="5943">
          <cell r="A5943" t="str">
            <v>Industry</v>
          </cell>
        </row>
        <row r="5944">
          <cell r="A5944" t="str">
            <v>Industry</v>
          </cell>
        </row>
        <row r="5945">
          <cell r="A5945" t="str">
            <v>Industry</v>
          </cell>
        </row>
        <row r="5946">
          <cell r="A5946" t="str">
            <v>Industry</v>
          </cell>
        </row>
        <row r="5947">
          <cell r="A5947" t="str">
            <v>Industry</v>
          </cell>
        </row>
        <row r="5948">
          <cell r="A5948" t="str">
            <v>Industry</v>
          </cell>
        </row>
        <row r="5949">
          <cell r="A5949" t="str">
            <v>Industry</v>
          </cell>
        </row>
        <row r="5950">
          <cell r="A5950" t="str">
            <v>Industry</v>
          </cell>
        </row>
        <row r="5951">
          <cell r="A5951" t="str">
            <v>Industry</v>
          </cell>
        </row>
        <row r="5952">
          <cell r="A5952" t="str">
            <v>Industry</v>
          </cell>
        </row>
        <row r="5953">
          <cell r="A5953" t="str">
            <v>Industry</v>
          </cell>
        </row>
        <row r="5954">
          <cell r="A5954" t="str">
            <v>Industry</v>
          </cell>
        </row>
        <row r="5955">
          <cell r="A5955" t="str">
            <v>Industry</v>
          </cell>
        </row>
        <row r="5956">
          <cell r="A5956" t="str">
            <v>Industry</v>
          </cell>
        </row>
        <row r="5957">
          <cell r="A5957" t="str">
            <v>Industry</v>
          </cell>
        </row>
        <row r="5958">
          <cell r="A5958" t="str">
            <v>Industry</v>
          </cell>
        </row>
        <row r="5959">
          <cell r="A5959" t="str">
            <v>Industry</v>
          </cell>
        </row>
        <row r="5960">
          <cell r="A5960" t="str">
            <v>Industry</v>
          </cell>
        </row>
        <row r="5961">
          <cell r="A5961" t="str">
            <v>Industry</v>
          </cell>
        </row>
        <row r="5962">
          <cell r="A5962" t="str">
            <v>Industry</v>
          </cell>
        </row>
        <row r="5963">
          <cell r="A5963" t="str">
            <v>Industry</v>
          </cell>
        </row>
        <row r="5964">
          <cell r="A5964" t="str">
            <v>Industry</v>
          </cell>
        </row>
        <row r="5965">
          <cell r="A5965" t="str">
            <v>Industry</v>
          </cell>
        </row>
        <row r="5966">
          <cell r="A5966" t="str">
            <v>Industry</v>
          </cell>
        </row>
        <row r="5967">
          <cell r="A5967" t="str">
            <v>Industry</v>
          </cell>
        </row>
        <row r="5968">
          <cell r="A5968" t="str">
            <v>Industry</v>
          </cell>
        </row>
        <row r="5969">
          <cell r="A5969" t="str">
            <v>Industry</v>
          </cell>
        </row>
        <row r="5970">
          <cell r="A5970" t="str">
            <v>Industry</v>
          </cell>
        </row>
        <row r="5971">
          <cell r="A5971" t="str">
            <v>Industry</v>
          </cell>
        </row>
        <row r="5972">
          <cell r="A5972" t="str">
            <v>Industry</v>
          </cell>
        </row>
        <row r="5973">
          <cell r="A5973" t="str">
            <v>Industry</v>
          </cell>
        </row>
        <row r="5974">
          <cell r="A5974" t="str">
            <v>Industry</v>
          </cell>
        </row>
        <row r="5975">
          <cell r="A5975" t="str">
            <v>Industry</v>
          </cell>
        </row>
        <row r="5976">
          <cell r="A5976" t="str">
            <v>Industry</v>
          </cell>
        </row>
        <row r="5977">
          <cell r="A5977" t="str">
            <v>Industry</v>
          </cell>
        </row>
        <row r="5978">
          <cell r="A5978" t="str">
            <v>Industry</v>
          </cell>
        </row>
        <row r="5979">
          <cell r="A5979" t="str">
            <v>Industry</v>
          </cell>
        </row>
        <row r="5980">
          <cell r="A5980" t="str">
            <v>Industry</v>
          </cell>
        </row>
        <row r="5981">
          <cell r="A5981" t="str">
            <v>Industry</v>
          </cell>
        </row>
        <row r="5982">
          <cell r="A5982" t="str">
            <v>Industry</v>
          </cell>
        </row>
        <row r="5983">
          <cell r="A5983" t="str">
            <v>Industry</v>
          </cell>
        </row>
        <row r="5984">
          <cell r="A5984" t="str">
            <v>Industry</v>
          </cell>
        </row>
        <row r="5985">
          <cell r="A5985" t="str">
            <v>Industry</v>
          </cell>
        </row>
        <row r="5986">
          <cell r="A5986" t="str">
            <v>Industry</v>
          </cell>
        </row>
        <row r="5987">
          <cell r="A5987" t="str">
            <v>Industry</v>
          </cell>
        </row>
        <row r="5988">
          <cell r="A5988" t="str">
            <v>Industry</v>
          </cell>
        </row>
        <row r="5989">
          <cell r="A5989" t="str">
            <v>Industry</v>
          </cell>
        </row>
        <row r="5990">
          <cell r="A5990" t="str">
            <v>Industry</v>
          </cell>
        </row>
        <row r="5991">
          <cell r="A5991" t="str">
            <v>Industry</v>
          </cell>
        </row>
        <row r="5992">
          <cell r="A5992" t="str">
            <v>Industry</v>
          </cell>
        </row>
        <row r="5993">
          <cell r="A5993" t="str">
            <v>Industry</v>
          </cell>
        </row>
        <row r="5994">
          <cell r="A5994" t="str">
            <v>Industry</v>
          </cell>
        </row>
        <row r="5995">
          <cell r="A5995" t="str">
            <v>Industry</v>
          </cell>
        </row>
        <row r="5996">
          <cell r="A5996" t="str">
            <v>Industry</v>
          </cell>
        </row>
        <row r="5997">
          <cell r="A5997" t="str">
            <v>Industry</v>
          </cell>
        </row>
        <row r="5998">
          <cell r="A5998" t="str">
            <v>Industry</v>
          </cell>
        </row>
        <row r="5999">
          <cell r="A5999" t="str">
            <v>Industry</v>
          </cell>
        </row>
        <row r="6000">
          <cell r="A6000" t="str">
            <v>Industry</v>
          </cell>
        </row>
        <row r="6001">
          <cell r="A6001" t="str">
            <v>Industry</v>
          </cell>
        </row>
        <row r="6002">
          <cell r="A6002" t="str">
            <v>Industry</v>
          </cell>
        </row>
        <row r="6003">
          <cell r="A6003" t="str">
            <v>Industry</v>
          </cell>
        </row>
        <row r="6004">
          <cell r="A6004" t="str">
            <v>Industry</v>
          </cell>
        </row>
        <row r="6005">
          <cell r="A6005" t="str">
            <v>Industry</v>
          </cell>
        </row>
        <row r="6006">
          <cell r="A6006" t="str">
            <v>Industry</v>
          </cell>
        </row>
        <row r="6007">
          <cell r="A6007" t="str">
            <v>Industry</v>
          </cell>
        </row>
        <row r="6008">
          <cell r="A6008" t="str">
            <v>Industry</v>
          </cell>
        </row>
        <row r="6009">
          <cell r="A6009" t="str">
            <v>Industry</v>
          </cell>
        </row>
        <row r="6010">
          <cell r="A6010" t="str">
            <v>Direct</v>
          </cell>
        </row>
        <row r="6011">
          <cell r="A6011" t="str">
            <v>Direct</v>
          </cell>
        </row>
        <row r="6012">
          <cell r="A6012" t="str">
            <v>Direct</v>
          </cell>
        </row>
        <row r="6013">
          <cell r="A6013" t="str">
            <v>Direct</v>
          </cell>
        </row>
        <row r="6014">
          <cell r="A6014" t="str">
            <v>Direct</v>
          </cell>
        </row>
        <row r="6015">
          <cell r="A6015" t="str">
            <v>Direct</v>
          </cell>
        </row>
        <row r="6016">
          <cell r="A6016" t="str">
            <v>Direct</v>
          </cell>
        </row>
        <row r="6017">
          <cell r="A6017" t="str">
            <v>Direct</v>
          </cell>
        </row>
        <row r="6018">
          <cell r="A6018" t="str">
            <v>Direct</v>
          </cell>
        </row>
        <row r="6019">
          <cell r="A6019" t="str">
            <v>Direct</v>
          </cell>
        </row>
        <row r="6020">
          <cell r="A6020" t="str">
            <v>Direct</v>
          </cell>
        </row>
        <row r="6021">
          <cell r="A6021" t="str">
            <v>Direct</v>
          </cell>
        </row>
        <row r="6022">
          <cell r="A6022" t="str">
            <v>Direct</v>
          </cell>
        </row>
        <row r="6023">
          <cell r="A6023" t="str">
            <v>Direct</v>
          </cell>
        </row>
        <row r="6024">
          <cell r="A6024" t="str">
            <v>Direct</v>
          </cell>
        </row>
        <row r="6025">
          <cell r="A6025" t="str">
            <v>Direct</v>
          </cell>
        </row>
        <row r="6026">
          <cell r="A6026" t="str">
            <v>Direct</v>
          </cell>
        </row>
        <row r="6027">
          <cell r="A6027" t="str">
            <v>Direct</v>
          </cell>
        </row>
        <row r="6028">
          <cell r="A6028" t="str">
            <v>Direct</v>
          </cell>
        </row>
        <row r="6029">
          <cell r="A6029" t="str">
            <v>Direct</v>
          </cell>
        </row>
        <row r="6030">
          <cell r="A6030" t="str">
            <v>Direct</v>
          </cell>
        </row>
        <row r="6031">
          <cell r="A6031" t="str">
            <v>Direct</v>
          </cell>
        </row>
        <row r="6032">
          <cell r="A6032" t="str">
            <v>Direct</v>
          </cell>
        </row>
        <row r="6033">
          <cell r="A6033" t="str">
            <v>Direct</v>
          </cell>
        </row>
        <row r="6034">
          <cell r="A6034" t="str">
            <v>Direct</v>
          </cell>
        </row>
        <row r="6035">
          <cell r="A6035" t="str">
            <v>Direct</v>
          </cell>
        </row>
        <row r="6036">
          <cell r="A6036" t="str">
            <v>Direct</v>
          </cell>
        </row>
        <row r="6037">
          <cell r="A6037" t="str">
            <v>Direct</v>
          </cell>
        </row>
        <row r="6038">
          <cell r="A6038" t="str">
            <v>Direct</v>
          </cell>
        </row>
        <row r="6039">
          <cell r="A6039" t="str">
            <v>Direct</v>
          </cell>
        </row>
        <row r="6040">
          <cell r="A6040" t="str">
            <v>Direct</v>
          </cell>
        </row>
        <row r="6041">
          <cell r="A6041" t="str">
            <v>Direct</v>
          </cell>
        </row>
        <row r="6042">
          <cell r="A6042" t="str">
            <v>Direct</v>
          </cell>
        </row>
        <row r="6043">
          <cell r="A6043" t="str">
            <v>Direct</v>
          </cell>
        </row>
        <row r="6044">
          <cell r="A6044" t="str">
            <v>Direct</v>
          </cell>
        </row>
        <row r="6045">
          <cell r="A6045" t="str">
            <v>Direct</v>
          </cell>
        </row>
        <row r="6046">
          <cell r="A6046" t="str">
            <v>Direct</v>
          </cell>
        </row>
        <row r="6047">
          <cell r="A6047" t="str">
            <v>Direct</v>
          </cell>
        </row>
        <row r="6048">
          <cell r="A6048" t="str">
            <v>Direct</v>
          </cell>
        </row>
        <row r="6049">
          <cell r="A6049" t="str">
            <v>Direct</v>
          </cell>
        </row>
        <row r="6050">
          <cell r="A6050" t="str">
            <v>Direct</v>
          </cell>
        </row>
        <row r="6051">
          <cell r="A6051" t="str">
            <v>Direct</v>
          </cell>
        </row>
        <row r="6052">
          <cell r="A6052" t="str">
            <v>Direct</v>
          </cell>
        </row>
        <row r="6053">
          <cell r="A6053" t="str">
            <v>Direct</v>
          </cell>
        </row>
        <row r="6054">
          <cell r="A6054" t="str">
            <v>Direct</v>
          </cell>
        </row>
        <row r="6055">
          <cell r="A6055" t="str">
            <v>Direct</v>
          </cell>
        </row>
        <row r="6056">
          <cell r="A6056" t="str">
            <v>Direct</v>
          </cell>
        </row>
        <row r="6057">
          <cell r="A6057" t="str">
            <v>Direct</v>
          </cell>
        </row>
        <row r="6058">
          <cell r="A6058" t="str">
            <v>Direct</v>
          </cell>
        </row>
        <row r="6059">
          <cell r="A6059" t="str">
            <v>Direct</v>
          </cell>
        </row>
        <row r="6060">
          <cell r="A6060" t="str">
            <v>Direct</v>
          </cell>
        </row>
        <row r="6061">
          <cell r="A6061" t="str">
            <v>Direct</v>
          </cell>
        </row>
        <row r="6062">
          <cell r="A6062" t="str">
            <v>Direct</v>
          </cell>
        </row>
        <row r="6063">
          <cell r="A6063" t="str">
            <v>Direct</v>
          </cell>
        </row>
        <row r="6064">
          <cell r="A6064" t="str">
            <v>Direct</v>
          </cell>
        </row>
        <row r="6065">
          <cell r="A6065" t="str">
            <v>Direct</v>
          </cell>
        </row>
        <row r="6066">
          <cell r="A6066" t="str">
            <v>Direct</v>
          </cell>
        </row>
        <row r="6067">
          <cell r="A6067" t="str">
            <v>Direct</v>
          </cell>
        </row>
        <row r="6068">
          <cell r="A6068" t="str">
            <v>Direct</v>
          </cell>
        </row>
        <row r="6069">
          <cell r="A6069" t="str">
            <v>Direct</v>
          </cell>
        </row>
        <row r="6070">
          <cell r="A6070" t="str">
            <v>Direct</v>
          </cell>
        </row>
        <row r="6071">
          <cell r="A6071" t="str">
            <v>Direct</v>
          </cell>
        </row>
        <row r="6072">
          <cell r="A6072" t="str">
            <v>Direct</v>
          </cell>
        </row>
        <row r="6073">
          <cell r="A6073" t="str">
            <v>Direct</v>
          </cell>
        </row>
        <row r="6074">
          <cell r="A6074" t="str">
            <v>Direct</v>
          </cell>
        </row>
        <row r="6075">
          <cell r="A6075" t="str">
            <v>Direct</v>
          </cell>
        </row>
        <row r="6076">
          <cell r="A6076" t="str">
            <v>Direct</v>
          </cell>
        </row>
        <row r="6077">
          <cell r="A6077" t="str">
            <v>Direct</v>
          </cell>
        </row>
        <row r="6078">
          <cell r="A6078" t="str">
            <v>Direct</v>
          </cell>
        </row>
        <row r="6079">
          <cell r="A6079" t="str">
            <v>Direct</v>
          </cell>
        </row>
        <row r="6080">
          <cell r="A6080" t="str">
            <v>Direct</v>
          </cell>
        </row>
        <row r="6081">
          <cell r="A6081" t="str">
            <v>Direct</v>
          </cell>
        </row>
        <row r="6082">
          <cell r="A6082" t="str">
            <v>Direct</v>
          </cell>
        </row>
        <row r="6083">
          <cell r="A6083" t="str">
            <v>Direct</v>
          </cell>
        </row>
        <row r="6084">
          <cell r="A6084" t="str">
            <v>Direct</v>
          </cell>
        </row>
        <row r="6085">
          <cell r="A6085" t="str">
            <v>Direct</v>
          </cell>
        </row>
        <row r="6086">
          <cell r="A6086" t="str">
            <v>Direct</v>
          </cell>
        </row>
        <row r="6087">
          <cell r="A6087" t="str">
            <v>Direct</v>
          </cell>
        </row>
        <row r="6088">
          <cell r="A6088" t="str">
            <v>Direct</v>
          </cell>
        </row>
        <row r="6089">
          <cell r="A6089" t="str">
            <v>Direct</v>
          </cell>
        </row>
        <row r="6090">
          <cell r="A6090" t="str">
            <v>Direct</v>
          </cell>
        </row>
        <row r="6091">
          <cell r="A6091" t="str">
            <v>Direct</v>
          </cell>
        </row>
        <row r="6092">
          <cell r="A6092" t="str">
            <v>Direct</v>
          </cell>
        </row>
        <row r="6093">
          <cell r="A6093" t="str">
            <v>Direct</v>
          </cell>
        </row>
        <row r="6094">
          <cell r="A6094" t="str">
            <v>Direct</v>
          </cell>
        </row>
        <row r="6095">
          <cell r="A6095" t="str">
            <v>Direct</v>
          </cell>
        </row>
        <row r="6096">
          <cell r="A6096" t="str">
            <v>Direct</v>
          </cell>
        </row>
        <row r="6097">
          <cell r="A6097" t="str">
            <v>Direct</v>
          </cell>
        </row>
        <row r="6098">
          <cell r="A6098" t="str">
            <v>Direct</v>
          </cell>
        </row>
        <row r="6099">
          <cell r="A6099" t="str">
            <v>Direct</v>
          </cell>
        </row>
        <row r="6100">
          <cell r="A6100" t="str">
            <v>Direct</v>
          </cell>
        </row>
        <row r="6101">
          <cell r="A6101" t="str">
            <v>Direct</v>
          </cell>
        </row>
        <row r="6102">
          <cell r="A6102" t="str">
            <v>Direct</v>
          </cell>
        </row>
        <row r="6103">
          <cell r="A6103" t="str">
            <v>Direct</v>
          </cell>
        </row>
        <row r="6104">
          <cell r="A6104" t="str">
            <v>Direct</v>
          </cell>
        </row>
        <row r="6105">
          <cell r="A6105" t="str">
            <v>Direct</v>
          </cell>
        </row>
        <row r="6106">
          <cell r="A6106" t="str">
            <v>Direct</v>
          </cell>
        </row>
        <row r="6107">
          <cell r="A6107" t="str">
            <v>Direct</v>
          </cell>
        </row>
        <row r="6108">
          <cell r="A6108" t="str">
            <v>Direct</v>
          </cell>
        </row>
        <row r="6109">
          <cell r="A6109" t="str">
            <v>Direct</v>
          </cell>
        </row>
        <row r="6110">
          <cell r="A6110" t="str">
            <v>Direct</v>
          </cell>
        </row>
        <row r="6111">
          <cell r="A6111" t="str">
            <v>Direct</v>
          </cell>
        </row>
        <row r="6112">
          <cell r="A6112" t="str">
            <v>Direct</v>
          </cell>
        </row>
        <row r="6113">
          <cell r="A6113" t="str">
            <v>Direct</v>
          </cell>
        </row>
        <row r="6114">
          <cell r="A6114" t="str">
            <v>Direct</v>
          </cell>
        </row>
        <row r="6115">
          <cell r="A6115" t="str">
            <v>Direct</v>
          </cell>
        </row>
        <row r="6116">
          <cell r="A6116" t="str">
            <v>Direct</v>
          </cell>
        </row>
        <row r="6117">
          <cell r="A6117" t="str">
            <v>Direct</v>
          </cell>
        </row>
        <row r="6118">
          <cell r="A6118" t="str">
            <v>Direct</v>
          </cell>
        </row>
        <row r="6119">
          <cell r="A6119" t="str">
            <v>Direct</v>
          </cell>
        </row>
        <row r="6120">
          <cell r="A6120" t="str">
            <v>Direct</v>
          </cell>
        </row>
        <row r="6121">
          <cell r="A6121" t="str">
            <v>Direct</v>
          </cell>
        </row>
        <row r="6122">
          <cell r="A6122" t="str">
            <v>Direct</v>
          </cell>
        </row>
        <row r="6123">
          <cell r="A6123" t="str">
            <v>Direct</v>
          </cell>
        </row>
        <row r="6124">
          <cell r="A6124" t="str">
            <v>Direct</v>
          </cell>
        </row>
        <row r="6125">
          <cell r="A6125" t="str">
            <v>Direct</v>
          </cell>
        </row>
        <row r="6126">
          <cell r="A6126" t="str">
            <v>Direct</v>
          </cell>
        </row>
        <row r="6127">
          <cell r="A6127" t="str">
            <v>Direct</v>
          </cell>
        </row>
        <row r="6128">
          <cell r="A6128" t="str">
            <v>Direct</v>
          </cell>
        </row>
        <row r="6129">
          <cell r="A6129" t="str">
            <v>Direct</v>
          </cell>
        </row>
        <row r="6130">
          <cell r="A6130" t="str">
            <v>Direct</v>
          </cell>
        </row>
        <row r="6131">
          <cell r="A6131" t="str">
            <v>Direct</v>
          </cell>
        </row>
        <row r="6132">
          <cell r="A6132" t="str">
            <v>Direct</v>
          </cell>
        </row>
        <row r="6133">
          <cell r="A6133" t="str">
            <v>Direct</v>
          </cell>
        </row>
        <row r="6134">
          <cell r="A6134" t="str">
            <v>Industry</v>
          </cell>
        </row>
        <row r="6135">
          <cell r="A6135" t="str">
            <v>Industry</v>
          </cell>
        </row>
        <row r="6136">
          <cell r="A6136" t="str">
            <v>Industry</v>
          </cell>
        </row>
        <row r="6137">
          <cell r="A6137" t="str">
            <v>Industry</v>
          </cell>
        </row>
        <row r="6138">
          <cell r="A6138" t="str">
            <v>Industry</v>
          </cell>
        </row>
        <row r="6139">
          <cell r="A6139" t="str">
            <v>Industry</v>
          </cell>
        </row>
        <row r="6140">
          <cell r="A6140" t="str">
            <v>Industry</v>
          </cell>
        </row>
        <row r="6141">
          <cell r="A6141" t="str">
            <v>Industry</v>
          </cell>
        </row>
        <row r="6142">
          <cell r="A6142" t="str">
            <v>Industry</v>
          </cell>
        </row>
        <row r="6143">
          <cell r="A6143" t="str">
            <v>Industry</v>
          </cell>
        </row>
        <row r="6144">
          <cell r="A6144" t="str">
            <v>Industry</v>
          </cell>
        </row>
        <row r="6145">
          <cell r="A6145" t="str">
            <v>Industry</v>
          </cell>
        </row>
        <row r="6146">
          <cell r="A6146" t="str">
            <v>Industry</v>
          </cell>
        </row>
        <row r="6147">
          <cell r="A6147" t="str">
            <v>Industry</v>
          </cell>
        </row>
        <row r="6148">
          <cell r="A6148" t="str">
            <v>Industry</v>
          </cell>
        </row>
        <row r="6149">
          <cell r="A6149" t="str">
            <v>Industry</v>
          </cell>
        </row>
        <row r="6150">
          <cell r="A6150" t="str">
            <v>Industry</v>
          </cell>
        </row>
        <row r="6151">
          <cell r="A6151" t="str">
            <v>Industry</v>
          </cell>
        </row>
        <row r="6152">
          <cell r="A6152" t="str">
            <v>Industry</v>
          </cell>
        </row>
        <row r="6153">
          <cell r="A6153" t="str">
            <v>Industry</v>
          </cell>
        </row>
        <row r="6154">
          <cell r="A6154" t="str">
            <v>Industry</v>
          </cell>
        </row>
        <row r="6155">
          <cell r="A6155" t="str">
            <v>Industry</v>
          </cell>
        </row>
        <row r="6156">
          <cell r="A6156" t="str">
            <v>Industry</v>
          </cell>
        </row>
        <row r="6157">
          <cell r="A6157" t="str">
            <v>Industry</v>
          </cell>
        </row>
        <row r="6158">
          <cell r="A6158" t="str">
            <v>Industry</v>
          </cell>
        </row>
        <row r="6159">
          <cell r="A6159" t="str">
            <v>Industry</v>
          </cell>
        </row>
        <row r="6160">
          <cell r="A6160" t="str">
            <v>Industry</v>
          </cell>
        </row>
        <row r="6161">
          <cell r="A6161" t="str">
            <v>Industry</v>
          </cell>
        </row>
        <row r="6162">
          <cell r="A6162" t="str">
            <v>Industry</v>
          </cell>
        </row>
        <row r="6163">
          <cell r="A6163" t="str">
            <v>Industry</v>
          </cell>
        </row>
        <row r="6164">
          <cell r="A6164" t="str">
            <v>Industry</v>
          </cell>
        </row>
        <row r="6165">
          <cell r="A6165" t="str">
            <v>Industry</v>
          </cell>
        </row>
        <row r="6166">
          <cell r="A6166" t="str">
            <v>Industry</v>
          </cell>
        </row>
        <row r="6167">
          <cell r="A6167" t="str">
            <v>Industry</v>
          </cell>
        </row>
        <row r="6168">
          <cell r="A6168" t="str">
            <v>Industry</v>
          </cell>
        </row>
        <row r="6169">
          <cell r="A6169" t="str">
            <v>Industry</v>
          </cell>
        </row>
        <row r="6170">
          <cell r="A6170" t="str">
            <v>Industry</v>
          </cell>
        </row>
        <row r="6171">
          <cell r="A6171" t="str">
            <v>Industry</v>
          </cell>
        </row>
        <row r="6172">
          <cell r="A6172" t="str">
            <v>Industry</v>
          </cell>
        </row>
        <row r="6173">
          <cell r="A6173" t="str">
            <v>Industry</v>
          </cell>
        </row>
        <row r="6174">
          <cell r="A6174" t="str">
            <v>Industry</v>
          </cell>
        </row>
        <row r="6175">
          <cell r="A6175" t="str">
            <v>Industry</v>
          </cell>
        </row>
        <row r="6176">
          <cell r="A6176" t="str">
            <v>Industry</v>
          </cell>
        </row>
        <row r="6177">
          <cell r="A6177" t="str">
            <v>Industry</v>
          </cell>
        </row>
        <row r="6178">
          <cell r="A6178" t="str">
            <v>Industry</v>
          </cell>
        </row>
        <row r="6179">
          <cell r="A6179" t="str">
            <v>Industry</v>
          </cell>
        </row>
        <row r="6180">
          <cell r="A6180" t="str">
            <v>Industry</v>
          </cell>
        </row>
        <row r="6181">
          <cell r="A6181" t="str">
            <v>Industry</v>
          </cell>
        </row>
        <row r="6182">
          <cell r="A6182" t="str">
            <v>Industry</v>
          </cell>
        </row>
        <row r="6183">
          <cell r="A6183" t="str">
            <v>Industry</v>
          </cell>
        </row>
        <row r="6184">
          <cell r="A6184" t="str">
            <v>Industry</v>
          </cell>
        </row>
        <row r="6185">
          <cell r="A6185" t="str">
            <v>Industry</v>
          </cell>
        </row>
        <row r="6186">
          <cell r="A6186" t="str">
            <v>Industry</v>
          </cell>
        </row>
        <row r="6187">
          <cell r="A6187" t="str">
            <v>Industry</v>
          </cell>
        </row>
        <row r="6188">
          <cell r="A6188" t="str">
            <v>Industry</v>
          </cell>
        </row>
        <row r="6189">
          <cell r="A6189" t="str">
            <v>Industry</v>
          </cell>
        </row>
        <row r="6190">
          <cell r="A6190" t="str">
            <v>Industry</v>
          </cell>
        </row>
        <row r="6191">
          <cell r="A6191" t="str">
            <v>Industry</v>
          </cell>
        </row>
        <row r="6192">
          <cell r="A6192" t="str">
            <v>Industry</v>
          </cell>
        </row>
        <row r="6193">
          <cell r="A6193" t="str">
            <v>Industry</v>
          </cell>
        </row>
        <row r="6194">
          <cell r="A6194" t="str">
            <v>Industry</v>
          </cell>
        </row>
        <row r="6195">
          <cell r="A6195" t="str">
            <v>Industry</v>
          </cell>
        </row>
        <row r="6196">
          <cell r="A6196" t="str">
            <v>Industry</v>
          </cell>
        </row>
        <row r="6197">
          <cell r="A6197" t="str">
            <v>Industry</v>
          </cell>
        </row>
        <row r="6198">
          <cell r="A6198" t="str">
            <v>Industry</v>
          </cell>
        </row>
        <row r="6199">
          <cell r="A6199" t="str">
            <v>Industry</v>
          </cell>
        </row>
        <row r="6200">
          <cell r="A6200" t="str">
            <v>Industry</v>
          </cell>
        </row>
        <row r="6201">
          <cell r="A6201" t="str">
            <v>Industry</v>
          </cell>
        </row>
        <row r="6202">
          <cell r="A6202" t="str">
            <v>Industry</v>
          </cell>
        </row>
        <row r="6203">
          <cell r="A6203" t="str">
            <v>Industry</v>
          </cell>
        </row>
        <row r="6204">
          <cell r="A6204" t="str">
            <v>Industry</v>
          </cell>
        </row>
        <row r="6205">
          <cell r="A6205" t="str">
            <v>Industry</v>
          </cell>
        </row>
        <row r="6206">
          <cell r="A6206" t="str">
            <v>Industry</v>
          </cell>
        </row>
        <row r="6207">
          <cell r="A6207" t="str">
            <v>Industry</v>
          </cell>
        </row>
        <row r="6208">
          <cell r="A6208" t="str">
            <v>Industry</v>
          </cell>
        </row>
        <row r="6209">
          <cell r="A6209" t="str">
            <v>Industry</v>
          </cell>
        </row>
        <row r="6210">
          <cell r="A6210" t="str">
            <v>Industry</v>
          </cell>
        </row>
        <row r="6211">
          <cell r="A6211" t="str">
            <v>Industry</v>
          </cell>
        </row>
        <row r="6212">
          <cell r="A6212" t="str">
            <v>Industry</v>
          </cell>
        </row>
        <row r="6213">
          <cell r="A6213" t="str">
            <v>Industry</v>
          </cell>
        </row>
        <row r="6214">
          <cell r="A6214" t="str">
            <v>Industry</v>
          </cell>
        </row>
        <row r="6215">
          <cell r="A6215" t="str">
            <v>Industry</v>
          </cell>
        </row>
        <row r="6216">
          <cell r="A6216" t="str">
            <v>Industry</v>
          </cell>
        </row>
        <row r="6217">
          <cell r="A6217" t="str">
            <v>Industry</v>
          </cell>
        </row>
        <row r="6218">
          <cell r="A6218" t="str">
            <v>Industry</v>
          </cell>
        </row>
        <row r="6219">
          <cell r="A6219" t="str">
            <v>Industry</v>
          </cell>
        </row>
        <row r="6220">
          <cell r="A6220" t="str">
            <v>Industry</v>
          </cell>
        </row>
        <row r="6221">
          <cell r="A6221" t="str">
            <v>Industry</v>
          </cell>
        </row>
        <row r="6222">
          <cell r="A6222" t="str">
            <v>Industry</v>
          </cell>
        </row>
        <row r="6223">
          <cell r="A6223" t="str">
            <v>Industry</v>
          </cell>
        </row>
        <row r="6224">
          <cell r="A6224" t="str">
            <v>Industry</v>
          </cell>
        </row>
        <row r="6225">
          <cell r="A6225" t="str">
            <v>Industry</v>
          </cell>
        </row>
        <row r="6226">
          <cell r="A6226" t="str">
            <v>Industry</v>
          </cell>
        </row>
        <row r="6227">
          <cell r="A6227" t="str">
            <v>Industry</v>
          </cell>
        </row>
        <row r="6228">
          <cell r="A6228" t="str">
            <v>Industry</v>
          </cell>
        </row>
        <row r="6229">
          <cell r="A6229" t="str">
            <v>Industry</v>
          </cell>
        </row>
        <row r="6230">
          <cell r="A6230" t="str">
            <v>Industry</v>
          </cell>
        </row>
        <row r="6231">
          <cell r="A6231" t="str">
            <v>Industry</v>
          </cell>
        </row>
        <row r="6232">
          <cell r="A6232" t="str">
            <v>Industry</v>
          </cell>
        </row>
        <row r="6233">
          <cell r="A6233" t="str">
            <v>Industry</v>
          </cell>
        </row>
        <row r="6234">
          <cell r="A6234" t="str">
            <v>Industry</v>
          </cell>
        </row>
        <row r="6235">
          <cell r="A6235" t="str">
            <v>Industry</v>
          </cell>
        </row>
        <row r="6236">
          <cell r="A6236" t="str">
            <v>Industry</v>
          </cell>
        </row>
        <row r="6237">
          <cell r="A6237" t="str">
            <v>Industry</v>
          </cell>
        </row>
        <row r="6238">
          <cell r="A6238" t="str">
            <v>Industry</v>
          </cell>
        </row>
        <row r="6239">
          <cell r="A6239" t="str">
            <v>Industry</v>
          </cell>
        </row>
        <row r="6240">
          <cell r="A6240" t="str">
            <v>Industry</v>
          </cell>
        </row>
        <row r="6241">
          <cell r="A6241" t="str">
            <v>Industry</v>
          </cell>
        </row>
        <row r="6242">
          <cell r="A6242" t="str">
            <v>Industry</v>
          </cell>
        </row>
        <row r="6243">
          <cell r="A6243" t="str">
            <v>Industry</v>
          </cell>
        </row>
        <row r="6244">
          <cell r="A6244" t="str">
            <v>Industry</v>
          </cell>
        </row>
        <row r="6245">
          <cell r="A6245" t="str">
            <v>Industry</v>
          </cell>
        </row>
        <row r="6246">
          <cell r="A6246" t="str">
            <v>Industry</v>
          </cell>
        </row>
        <row r="6247">
          <cell r="A6247" t="str">
            <v>Industry</v>
          </cell>
        </row>
        <row r="6248">
          <cell r="A6248" t="str">
            <v>Industry</v>
          </cell>
        </row>
        <row r="6249">
          <cell r="A6249" t="str">
            <v>Industry</v>
          </cell>
        </row>
        <row r="6250">
          <cell r="A6250" t="str">
            <v>Industry</v>
          </cell>
        </row>
        <row r="6251">
          <cell r="A6251" t="str">
            <v>Industry</v>
          </cell>
        </row>
        <row r="6252">
          <cell r="A6252" t="str">
            <v>Industry</v>
          </cell>
        </row>
        <row r="6253">
          <cell r="A6253" t="str">
            <v>Industry</v>
          </cell>
        </row>
        <row r="6254">
          <cell r="A6254" t="str">
            <v>Industry</v>
          </cell>
        </row>
        <row r="6255">
          <cell r="A6255" t="str">
            <v>Industry</v>
          </cell>
        </row>
        <row r="6256">
          <cell r="A6256" t="str">
            <v>Industry</v>
          </cell>
        </row>
        <row r="6257">
          <cell r="A6257" t="str">
            <v>Industry</v>
          </cell>
        </row>
        <row r="6258">
          <cell r="A6258" t="str">
            <v>Industry</v>
          </cell>
        </row>
        <row r="6259">
          <cell r="A6259" t="str">
            <v>Industry</v>
          </cell>
        </row>
        <row r="6260">
          <cell r="A6260" t="str">
            <v>Industry</v>
          </cell>
        </row>
        <row r="6261">
          <cell r="A6261" t="str">
            <v>Industry</v>
          </cell>
        </row>
        <row r="6262">
          <cell r="A6262" t="str">
            <v>Reinsurer</v>
          </cell>
        </row>
        <row r="6263">
          <cell r="A6263" t="str">
            <v>Reinsurer</v>
          </cell>
        </row>
        <row r="6264">
          <cell r="A6264" t="str">
            <v>Reinsurer</v>
          </cell>
        </row>
        <row r="6265">
          <cell r="A6265" t="str">
            <v>Reinsurer</v>
          </cell>
        </row>
        <row r="6266">
          <cell r="A6266" t="str">
            <v>Reinsurer</v>
          </cell>
        </row>
        <row r="6267">
          <cell r="A6267" t="str">
            <v>Reinsurer</v>
          </cell>
        </row>
        <row r="6268">
          <cell r="A6268" t="str">
            <v>Reinsurer</v>
          </cell>
        </row>
        <row r="6269">
          <cell r="A6269" t="str">
            <v>Reinsurer</v>
          </cell>
        </row>
        <row r="6270">
          <cell r="A6270" t="str">
            <v>Reinsurer</v>
          </cell>
        </row>
        <row r="6271">
          <cell r="A6271" t="str">
            <v>Reinsurer</v>
          </cell>
        </row>
        <row r="6272">
          <cell r="A6272" t="str">
            <v>Reinsurer</v>
          </cell>
        </row>
        <row r="6273">
          <cell r="A6273" t="str">
            <v>Direct</v>
          </cell>
        </row>
        <row r="6274">
          <cell r="A6274" t="str">
            <v>Direct</v>
          </cell>
        </row>
        <row r="6275">
          <cell r="A6275" t="str">
            <v>Direct</v>
          </cell>
        </row>
        <row r="6276">
          <cell r="A6276" t="str">
            <v>Direct</v>
          </cell>
        </row>
        <row r="6277">
          <cell r="A6277" t="str">
            <v>Direct</v>
          </cell>
        </row>
        <row r="6278">
          <cell r="A6278" t="str">
            <v>Direct</v>
          </cell>
        </row>
        <row r="6279">
          <cell r="A6279" t="str">
            <v>Direct</v>
          </cell>
        </row>
        <row r="6280">
          <cell r="A6280" t="str">
            <v>Direct</v>
          </cell>
        </row>
        <row r="6281">
          <cell r="A6281" t="str">
            <v>Direct</v>
          </cell>
        </row>
        <row r="6282">
          <cell r="A6282" t="str">
            <v>Direct</v>
          </cell>
        </row>
        <row r="6283">
          <cell r="A6283" t="str">
            <v>Direct</v>
          </cell>
        </row>
        <row r="6284">
          <cell r="A6284" t="str">
            <v>Direct</v>
          </cell>
        </row>
        <row r="6285">
          <cell r="A6285" t="str">
            <v>Direct</v>
          </cell>
        </row>
        <row r="6286">
          <cell r="A6286" t="str">
            <v>Direct</v>
          </cell>
        </row>
        <row r="6287">
          <cell r="A6287" t="str">
            <v>Direct</v>
          </cell>
        </row>
        <row r="6288">
          <cell r="A6288" t="str">
            <v>Direct</v>
          </cell>
        </row>
        <row r="6289">
          <cell r="A6289" t="str">
            <v>Direct</v>
          </cell>
        </row>
        <row r="6290">
          <cell r="A6290" t="str">
            <v>Direct</v>
          </cell>
        </row>
        <row r="6291">
          <cell r="A6291" t="str">
            <v>Direct</v>
          </cell>
        </row>
        <row r="6292">
          <cell r="A6292" t="str">
            <v>Direct</v>
          </cell>
        </row>
        <row r="6293">
          <cell r="A6293" t="str">
            <v>Direct</v>
          </cell>
        </row>
        <row r="6294">
          <cell r="A6294" t="str">
            <v>Direct</v>
          </cell>
        </row>
        <row r="6295">
          <cell r="A6295" t="str">
            <v>Direct</v>
          </cell>
        </row>
        <row r="6296">
          <cell r="A6296" t="str">
            <v>Direct</v>
          </cell>
        </row>
        <row r="6297">
          <cell r="A6297" t="str">
            <v>Direct</v>
          </cell>
        </row>
        <row r="6298">
          <cell r="A6298" t="str">
            <v>Direct</v>
          </cell>
        </row>
        <row r="6299">
          <cell r="A6299" t="str">
            <v>Direct</v>
          </cell>
        </row>
        <row r="6300">
          <cell r="A6300" t="str">
            <v>Direct</v>
          </cell>
        </row>
        <row r="6301">
          <cell r="A6301" t="str">
            <v>Direct</v>
          </cell>
        </row>
        <row r="6302">
          <cell r="A6302" t="str">
            <v>Direct</v>
          </cell>
        </row>
        <row r="6303">
          <cell r="A6303" t="str">
            <v>Direct</v>
          </cell>
        </row>
        <row r="6304">
          <cell r="A6304" t="str">
            <v>Direct</v>
          </cell>
        </row>
        <row r="6305">
          <cell r="A6305" t="str">
            <v>Direct</v>
          </cell>
        </row>
        <row r="6306">
          <cell r="A6306" t="str">
            <v>Direct</v>
          </cell>
        </row>
        <row r="6307">
          <cell r="A6307" t="str">
            <v>Direct</v>
          </cell>
        </row>
        <row r="6308">
          <cell r="A6308" t="str">
            <v>Direct</v>
          </cell>
        </row>
        <row r="6309">
          <cell r="A6309" t="str">
            <v>Direct</v>
          </cell>
        </row>
        <row r="6310">
          <cell r="A6310" t="str">
            <v>Direct</v>
          </cell>
        </row>
        <row r="6311">
          <cell r="A6311" t="str">
            <v>Direct</v>
          </cell>
        </row>
        <row r="6312">
          <cell r="A6312" t="str">
            <v>Direct</v>
          </cell>
        </row>
        <row r="6313">
          <cell r="A6313" t="str">
            <v>Direct</v>
          </cell>
        </row>
        <row r="6314">
          <cell r="A6314" t="str">
            <v>Direct</v>
          </cell>
        </row>
        <row r="6315">
          <cell r="A6315" t="str">
            <v>Direct</v>
          </cell>
        </row>
        <row r="6316">
          <cell r="A6316" t="str">
            <v>Direct</v>
          </cell>
        </row>
        <row r="6317">
          <cell r="A6317" t="str">
            <v>Direct</v>
          </cell>
        </row>
        <row r="6318">
          <cell r="A6318" t="str">
            <v>Direct</v>
          </cell>
        </row>
        <row r="6319">
          <cell r="A6319" t="str">
            <v>Direct</v>
          </cell>
        </row>
        <row r="6320">
          <cell r="A6320" t="str">
            <v>Direct</v>
          </cell>
        </row>
        <row r="6321">
          <cell r="A6321" t="str">
            <v>Direct</v>
          </cell>
        </row>
        <row r="6322">
          <cell r="A6322" t="str">
            <v>Direct</v>
          </cell>
        </row>
        <row r="6323">
          <cell r="A6323" t="str">
            <v>Direct</v>
          </cell>
        </row>
        <row r="6324">
          <cell r="A6324" t="str">
            <v>Direct</v>
          </cell>
        </row>
        <row r="6325">
          <cell r="A6325" t="str">
            <v>Direct</v>
          </cell>
        </row>
        <row r="6326">
          <cell r="A6326" t="str">
            <v>Direct</v>
          </cell>
        </row>
        <row r="6327">
          <cell r="A6327" t="str">
            <v>Direct</v>
          </cell>
        </row>
        <row r="6328">
          <cell r="A6328" t="str">
            <v>Direct</v>
          </cell>
        </row>
        <row r="6329">
          <cell r="A6329" t="str">
            <v>Direct</v>
          </cell>
        </row>
        <row r="6330">
          <cell r="A6330" t="str">
            <v>Direct</v>
          </cell>
        </row>
        <row r="6331">
          <cell r="A6331" t="str">
            <v>Direct</v>
          </cell>
        </row>
        <row r="6332">
          <cell r="A6332" t="str">
            <v>Direct</v>
          </cell>
        </row>
        <row r="6333">
          <cell r="A6333" t="str">
            <v>Direct</v>
          </cell>
        </row>
        <row r="6334">
          <cell r="A6334" t="str">
            <v>Direct</v>
          </cell>
        </row>
        <row r="6335">
          <cell r="A6335" t="str">
            <v>Direct</v>
          </cell>
        </row>
        <row r="6336">
          <cell r="A6336" t="str">
            <v>Direct</v>
          </cell>
        </row>
        <row r="6337">
          <cell r="A6337" t="str">
            <v>Direct</v>
          </cell>
        </row>
        <row r="6338">
          <cell r="A6338" t="str">
            <v>Direct</v>
          </cell>
        </row>
        <row r="6339">
          <cell r="A6339" t="str">
            <v>Direct</v>
          </cell>
        </row>
        <row r="6340">
          <cell r="A6340" t="str">
            <v>Direct</v>
          </cell>
        </row>
        <row r="6341">
          <cell r="A6341" t="str">
            <v>Direct</v>
          </cell>
        </row>
        <row r="6342">
          <cell r="A6342" t="str">
            <v>Direct</v>
          </cell>
        </row>
        <row r="6343">
          <cell r="A6343" t="str">
            <v>Direct</v>
          </cell>
        </row>
        <row r="6344">
          <cell r="A6344" t="str">
            <v>Direct</v>
          </cell>
        </row>
        <row r="6345">
          <cell r="A6345" t="str">
            <v>Direct</v>
          </cell>
        </row>
        <row r="6346">
          <cell r="A6346" t="str">
            <v>Direct</v>
          </cell>
        </row>
        <row r="6347">
          <cell r="A6347" t="str">
            <v>Direct</v>
          </cell>
        </row>
        <row r="6348">
          <cell r="A6348" t="str">
            <v>Direct</v>
          </cell>
        </row>
        <row r="6349">
          <cell r="A6349" t="str">
            <v>Direct</v>
          </cell>
        </row>
        <row r="6350">
          <cell r="A6350" t="str">
            <v>Direct</v>
          </cell>
        </row>
        <row r="6351">
          <cell r="A6351" t="str">
            <v>Direct</v>
          </cell>
        </row>
        <row r="6352">
          <cell r="A6352" t="str">
            <v>Direct</v>
          </cell>
        </row>
        <row r="6353">
          <cell r="A6353" t="str">
            <v>Direct</v>
          </cell>
        </row>
        <row r="6354">
          <cell r="A6354" t="str">
            <v>Direct</v>
          </cell>
        </row>
        <row r="6355">
          <cell r="A6355" t="str">
            <v>Direct</v>
          </cell>
        </row>
        <row r="6356">
          <cell r="A6356" t="str">
            <v>Direct</v>
          </cell>
        </row>
        <row r="6357">
          <cell r="A6357" t="str">
            <v>Direct</v>
          </cell>
        </row>
        <row r="6358">
          <cell r="A6358" t="str">
            <v>Direct</v>
          </cell>
        </row>
        <row r="6359">
          <cell r="A6359" t="str">
            <v>Direct</v>
          </cell>
        </row>
        <row r="6360">
          <cell r="A6360" t="str">
            <v>Direct</v>
          </cell>
        </row>
        <row r="6361">
          <cell r="A6361" t="str">
            <v>Direct</v>
          </cell>
        </row>
        <row r="6362">
          <cell r="A6362" t="str">
            <v>Direct</v>
          </cell>
        </row>
        <row r="6363">
          <cell r="A6363" t="str">
            <v>Direct</v>
          </cell>
        </row>
        <row r="6364">
          <cell r="A6364" t="str">
            <v>Direct</v>
          </cell>
        </row>
        <row r="6365">
          <cell r="A6365" t="str">
            <v>Direct</v>
          </cell>
        </row>
        <row r="6366">
          <cell r="A6366" t="str">
            <v>Direct</v>
          </cell>
        </row>
        <row r="6367">
          <cell r="A6367" t="str">
            <v>Direct</v>
          </cell>
        </row>
        <row r="6368">
          <cell r="A6368" t="str">
            <v>Direct</v>
          </cell>
        </row>
        <row r="6369">
          <cell r="A6369" t="str">
            <v>Direct</v>
          </cell>
        </row>
        <row r="6370">
          <cell r="A6370" t="str">
            <v>Direct</v>
          </cell>
        </row>
        <row r="6371">
          <cell r="A6371" t="str">
            <v>Direct</v>
          </cell>
        </row>
        <row r="6372">
          <cell r="A6372" t="str">
            <v>Direct</v>
          </cell>
        </row>
        <row r="6373">
          <cell r="A6373" t="str">
            <v>Direct</v>
          </cell>
        </row>
        <row r="6374">
          <cell r="A6374" t="str">
            <v>Direct</v>
          </cell>
        </row>
        <row r="6375">
          <cell r="A6375" t="str">
            <v>Direct</v>
          </cell>
        </row>
        <row r="6376">
          <cell r="A6376" t="str">
            <v>Direct</v>
          </cell>
        </row>
        <row r="6377">
          <cell r="A6377" t="str">
            <v>Direct</v>
          </cell>
        </row>
        <row r="6378">
          <cell r="A6378" t="str">
            <v>Direct</v>
          </cell>
        </row>
        <row r="6379">
          <cell r="A6379" t="str">
            <v>Direct</v>
          </cell>
        </row>
        <row r="6380">
          <cell r="A6380" t="str">
            <v>Direct</v>
          </cell>
        </row>
        <row r="6381">
          <cell r="A6381" t="str">
            <v>Direct</v>
          </cell>
        </row>
        <row r="6382">
          <cell r="A6382" t="str">
            <v>Direct</v>
          </cell>
        </row>
        <row r="6383">
          <cell r="A6383" t="str">
            <v>Direct</v>
          </cell>
        </row>
        <row r="6384">
          <cell r="A6384" t="str">
            <v>Direct</v>
          </cell>
        </row>
        <row r="6385">
          <cell r="A6385" t="str">
            <v>Direct</v>
          </cell>
        </row>
        <row r="6386">
          <cell r="A6386" t="str">
            <v>Direct</v>
          </cell>
        </row>
        <row r="6387">
          <cell r="A6387" t="str">
            <v>Direct</v>
          </cell>
        </row>
        <row r="6388">
          <cell r="A6388" t="str">
            <v>Direct</v>
          </cell>
        </row>
        <row r="6389">
          <cell r="A6389" t="str">
            <v>Direct</v>
          </cell>
        </row>
        <row r="6390">
          <cell r="A6390" t="str">
            <v>Direct</v>
          </cell>
        </row>
        <row r="6391">
          <cell r="A6391" t="str">
            <v>Direct</v>
          </cell>
        </row>
        <row r="6392">
          <cell r="A6392" t="str">
            <v>Direct</v>
          </cell>
        </row>
        <row r="6393">
          <cell r="A6393" t="str">
            <v>Direct</v>
          </cell>
        </row>
        <row r="6394">
          <cell r="A6394" t="str">
            <v>Direct</v>
          </cell>
        </row>
        <row r="6395">
          <cell r="A6395" t="str">
            <v>Direct</v>
          </cell>
        </row>
        <row r="6396">
          <cell r="A6396" t="str">
            <v>Direct</v>
          </cell>
        </row>
        <row r="6397">
          <cell r="A6397" t="str">
            <v>Industry</v>
          </cell>
        </row>
        <row r="6398">
          <cell r="A6398" t="str">
            <v>Industry</v>
          </cell>
        </row>
        <row r="6399">
          <cell r="A6399" t="str">
            <v>Industry</v>
          </cell>
        </row>
        <row r="6400">
          <cell r="A6400" t="str">
            <v>Industry</v>
          </cell>
        </row>
        <row r="6401">
          <cell r="A6401" t="str">
            <v>Industry</v>
          </cell>
        </row>
        <row r="6402">
          <cell r="A6402" t="str">
            <v>Industry</v>
          </cell>
        </row>
        <row r="6403">
          <cell r="A6403" t="str">
            <v>Industry</v>
          </cell>
        </row>
        <row r="6404">
          <cell r="A6404" t="str">
            <v>Industry</v>
          </cell>
        </row>
        <row r="6405">
          <cell r="A6405" t="str">
            <v>Industry</v>
          </cell>
        </row>
        <row r="6406">
          <cell r="A6406" t="str">
            <v>Industry</v>
          </cell>
        </row>
        <row r="6407">
          <cell r="A6407" t="str">
            <v>Industry</v>
          </cell>
        </row>
        <row r="6408">
          <cell r="A6408" t="str">
            <v>Industry</v>
          </cell>
        </row>
        <row r="6409">
          <cell r="A6409" t="str">
            <v>Industry</v>
          </cell>
        </row>
        <row r="6410">
          <cell r="A6410" t="str">
            <v>Industry</v>
          </cell>
        </row>
        <row r="6411">
          <cell r="A6411" t="str">
            <v>Industry</v>
          </cell>
        </row>
        <row r="6412">
          <cell r="A6412" t="str">
            <v>Industry</v>
          </cell>
        </row>
        <row r="6413">
          <cell r="A6413" t="str">
            <v>Industry</v>
          </cell>
        </row>
        <row r="6414">
          <cell r="A6414" t="str">
            <v>Industry</v>
          </cell>
        </row>
        <row r="6415">
          <cell r="A6415" t="str">
            <v>Industry</v>
          </cell>
        </row>
        <row r="6416">
          <cell r="A6416" t="str">
            <v>Industry</v>
          </cell>
        </row>
        <row r="6417">
          <cell r="A6417" t="str">
            <v>Industry</v>
          </cell>
        </row>
        <row r="6418">
          <cell r="A6418" t="str">
            <v>Industry</v>
          </cell>
        </row>
        <row r="6419">
          <cell r="A6419" t="str">
            <v>Industry</v>
          </cell>
        </row>
        <row r="6420">
          <cell r="A6420" t="str">
            <v>Industry</v>
          </cell>
        </row>
        <row r="6421">
          <cell r="A6421" t="str">
            <v>Industry</v>
          </cell>
        </row>
        <row r="6422">
          <cell r="A6422" t="str">
            <v>Industry</v>
          </cell>
        </row>
        <row r="6423">
          <cell r="A6423" t="str">
            <v>Industry</v>
          </cell>
        </row>
        <row r="6424">
          <cell r="A6424" t="str">
            <v>Industry</v>
          </cell>
        </row>
        <row r="6425">
          <cell r="A6425" t="str">
            <v>Industry</v>
          </cell>
        </row>
        <row r="6426">
          <cell r="A6426" t="str">
            <v>Industry</v>
          </cell>
        </row>
        <row r="6427">
          <cell r="A6427" t="str">
            <v>Industry</v>
          </cell>
        </row>
        <row r="6428">
          <cell r="A6428" t="str">
            <v>Industry</v>
          </cell>
        </row>
        <row r="6429">
          <cell r="A6429" t="str">
            <v>Industry</v>
          </cell>
        </row>
        <row r="6430">
          <cell r="A6430" t="str">
            <v>Industry</v>
          </cell>
        </row>
        <row r="6431">
          <cell r="A6431" t="str">
            <v>Industry</v>
          </cell>
        </row>
        <row r="6432">
          <cell r="A6432" t="str">
            <v>Industry</v>
          </cell>
        </row>
        <row r="6433">
          <cell r="A6433" t="str">
            <v>Industry</v>
          </cell>
        </row>
        <row r="6434">
          <cell r="A6434" t="str">
            <v>Industry</v>
          </cell>
        </row>
        <row r="6435">
          <cell r="A6435" t="str">
            <v>Industry</v>
          </cell>
        </row>
        <row r="6436">
          <cell r="A6436" t="str">
            <v>Industry</v>
          </cell>
        </row>
        <row r="6437">
          <cell r="A6437" t="str">
            <v>Industry</v>
          </cell>
        </row>
        <row r="6438">
          <cell r="A6438" t="str">
            <v>Industry</v>
          </cell>
        </row>
        <row r="6439">
          <cell r="A6439" t="str">
            <v>Industry</v>
          </cell>
        </row>
        <row r="6440">
          <cell r="A6440" t="str">
            <v>Industry</v>
          </cell>
        </row>
        <row r="6441">
          <cell r="A6441" t="str">
            <v>Industry</v>
          </cell>
        </row>
        <row r="6442">
          <cell r="A6442" t="str">
            <v>Industry</v>
          </cell>
        </row>
        <row r="6443">
          <cell r="A6443" t="str">
            <v>Industry</v>
          </cell>
        </row>
        <row r="6444">
          <cell r="A6444" t="str">
            <v>Industry</v>
          </cell>
        </row>
        <row r="6445">
          <cell r="A6445" t="str">
            <v>Industry</v>
          </cell>
        </row>
        <row r="6446">
          <cell r="A6446" t="str">
            <v>Industry</v>
          </cell>
        </row>
        <row r="6447">
          <cell r="A6447" t="str">
            <v>Industry</v>
          </cell>
        </row>
        <row r="6448">
          <cell r="A6448" t="str">
            <v>Industry</v>
          </cell>
        </row>
        <row r="6449">
          <cell r="A6449" t="str">
            <v>Industry</v>
          </cell>
        </row>
        <row r="6450">
          <cell r="A6450" t="str">
            <v>Industry</v>
          </cell>
        </row>
        <row r="6451">
          <cell r="A6451" t="str">
            <v>Industry</v>
          </cell>
        </row>
        <row r="6452">
          <cell r="A6452" t="str">
            <v>Industry</v>
          </cell>
        </row>
        <row r="6453">
          <cell r="A6453" t="str">
            <v>Industry</v>
          </cell>
        </row>
        <row r="6454">
          <cell r="A6454" t="str">
            <v>Industry</v>
          </cell>
        </row>
        <row r="6455">
          <cell r="A6455" t="str">
            <v>Industry</v>
          </cell>
        </row>
        <row r="6456">
          <cell r="A6456" t="str">
            <v>Industry</v>
          </cell>
        </row>
        <row r="6457">
          <cell r="A6457" t="str">
            <v>Industry</v>
          </cell>
        </row>
        <row r="6458">
          <cell r="A6458" t="str">
            <v>Industry</v>
          </cell>
        </row>
        <row r="6459">
          <cell r="A6459" t="str">
            <v>Industry</v>
          </cell>
        </row>
        <row r="6460">
          <cell r="A6460" t="str">
            <v>Industry</v>
          </cell>
        </row>
        <row r="6461">
          <cell r="A6461" t="str">
            <v>Industry</v>
          </cell>
        </row>
        <row r="6462">
          <cell r="A6462" t="str">
            <v>Industry</v>
          </cell>
        </row>
        <row r="6463">
          <cell r="A6463" t="str">
            <v>Industry</v>
          </cell>
        </row>
        <row r="6464">
          <cell r="A6464" t="str">
            <v>Industry</v>
          </cell>
        </row>
        <row r="6465">
          <cell r="A6465" t="str">
            <v>Industry</v>
          </cell>
        </row>
        <row r="6466">
          <cell r="A6466" t="str">
            <v>Industry</v>
          </cell>
        </row>
        <row r="6467">
          <cell r="A6467" t="str">
            <v>Industry</v>
          </cell>
        </row>
        <row r="6468">
          <cell r="A6468" t="str">
            <v>Industry</v>
          </cell>
        </row>
        <row r="6469">
          <cell r="A6469" t="str">
            <v>Industry</v>
          </cell>
        </row>
        <row r="6470">
          <cell r="A6470" t="str">
            <v>Industry</v>
          </cell>
        </row>
        <row r="6471">
          <cell r="A6471" t="str">
            <v>Industry</v>
          </cell>
        </row>
        <row r="6472">
          <cell r="A6472" t="str">
            <v>Industry</v>
          </cell>
        </row>
        <row r="6473">
          <cell r="A6473" t="str">
            <v>Industry</v>
          </cell>
        </row>
        <row r="6474">
          <cell r="A6474" t="str">
            <v>Industry</v>
          </cell>
        </row>
        <row r="6475">
          <cell r="A6475" t="str">
            <v>Industry</v>
          </cell>
        </row>
        <row r="6476">
          <cell r="A6476" t="str">
            <v>Industry</v>
          </cell>
        </row>
        <row r="6477">
          <cell r="A6477" t="str">
            <v>Industry</v>
          </cell>
        </row>
        <row r="6478">
          <cell r="A6478" t="str">
            <v>Industry</v>
          </cell>
        </row>
        <row r="6479">
          <cell r="A6479" t="str">
            <v>Industry</v>
          </cell>
        </row>
        <row r="6480">
          <cell r="A6480" t="str">
            <v>Industry</v>
          </cell>
        </row>
        <row r="6481">
          <cell r="A6481" t="str">
            <v>Industry</v>
          </cell>
        </row>
        <row r="6482">
          <cell r="A6482" t="str">
            <v>Industry</v>
          </cell>
        </row>
        <row r="6483">
          <cell r="A6483" t="str">
            <v>Industry</v>
          </cell>
        </row>
        <row r="6484">
          <cell r="A6484" t="str">
            <v>Industry</v>
          </cell>
        </row>
        <row r="6485">
          <cell r="A6485" t="str">
            <v>Industry</v>
          </cell>
        </row>
        <row r="6486">
          <cell r="A6486" t="str">
            <v>Industry</v>
          </cell>
        </row>
        <row r="6487">
          <cell r="A6487" t="str">
            <v>Industry</v>
          </cell>
        </row>
        <row r="6488">
          <cell r="A6488" t="str">
            <v>Industry</v>
          </cell>
        </row>
        <row r="6489">
          <cell r="A6489" t="str">
            <v>Industry</v>
          </cell>
        </row>
        <row r="6490">
          <cell r="A6490" t="str">
            <v>Industry</v>
          </cell>
        </row>
        <row r="6491">
          <cell r="A6491" t="str">
            <v>Industry</v>
          </cell>
        </row>
        <row r="6492">
          <cell r="A6492" t="str">
            <v>Industry</v>
          </cell>
        </row>
        <row r="6493">
          <cell r="A6493" t="str">
            <v>Industry</v>
          </cell>
        </row>
        <row r="6494">
          <cell r="A6494" t="str">
            <v>Industry</v>
          </cell>
        </row>
        <row r="6495">
          <cell r="A6495" t="str">
            <v>Industry</v>
          </cell>
        </row>
        <row r="6496">
          <cell r="A6496" t="str">
            <v>Industry</v>
          </cell>
        </row>
        <row r="6497">
          <cell r="A6497" t="str">
            <v>Industry</v>
          </cell>
        </row>
        <row r="6498">
          <cell r="A6498" t="str">
            <v>Industry</v>
          </cell>
        </row>
        <row r="6499">
          <cell r="A6499" t="str">
            <v>Industry</v>
          </cell>
        </row>
        <row r="6500">
          <cell r="A6500" t="str">
            <v>Industry</v>
          </cell>
        </row>
        <row r="6501">
          <cell r="A6501" t="str">
            <v>Industry</v>
          </cell>
        </row>
        <row r="6502">
          <cell r="A6502" t="str">
            <v>Industry</v>
          </cell>
        </row>
        <row r="6503">
          <cell r="A6503" t="str">
            <v>Industry</v>
          </cell>
        </row>
        <row r="6504">
          <cell r="A6504" t="str">
            <v>Industry</v>
          </cell>
        </row>
        <row r="6505">
          <cell r="A6505" t="str">
            <v>Industry</v>
          </cell>
        </row>
        <row r="6506">
          <cell r="A6506" t="str">
            <v>Industry</v>
          </cell>
        </row>
        <row r="6507">
          <cell r="A6507" t="str">
            <v>Industry</v>
          </cell>
        </row>
        <row r="6508">
          <cell r="A6508" t="str">
            <v>Industry</v>
          </cell>
        </row>
        <row r="6509">
          <cell r="A6509" t="str">
            <v>Industry</v>
          </cell>
        </row>
        <row r="6510">
          <cell r="A6510" t="str">
            <v>Industry</v>
          </cell>
        </row>
        <row r="6511">
          <cell r="A6511" t="str">
            <v>Industry</v>
          </cell>
        </row>
        <row r="6512">
          <cell r="A6512" t="str">
            <v>Industry</v>
          </cell>
        </row>
        <row r="6513">
          <cell r="A6513" t="str">
            <v>Industry</v>
          </cell>
        </row>
        <row r="6514">
          <cell r="A6514" t="str">
            <v>Industry</v>
          </cell>
        </row>
        <row r="6515">
          <cell r="A6515" t="str">
            <v>Industry</v>
          </cell>
        </row>
        <row r="6516">
          <cell r="A6516" t="str">
            <v>Industry</v>
          </cell>
        </row>
        <row r="6517">
          <cell r="A6517" t="str">
            <v>Industry</v>
          </cell>
        </row>
        <row r="6518">
          <cell r="A6518" t="str">
            <v>Industry</v>
          </cell>
        </row>
        <row r="6519">
          <cell r="A6519" t="str">
            <v>Industry</v>
          </cell>
        </row>
        <row r="6520">
          <cell r="A6520" t="str">
            <v>Industry</v>
          </cell>
        </row>
        <row r="6521">
          <cell r="A6521" t="str">
            <v>Industry</v>
          </cell>
        </row>
        <row r="6522">
          <cell r="A6522" t="str">
            <v>Industry</v>
          </cell>
        </row>
        <row r="6523">
          <cell r="A6523" t="str">
            <v>Industry</v>
          </cell>
        </row>
        <row r="6524">
          <cell r="A6524" t="str">
            <v>Industry</v>
          </cell>
        </row>
        <row r="6525">
          <cell r="A6525" t="str">
            <v>Reinsurer</v>
          </cell>
        </row>
        <row r="6526">
          <cell r="A6526" t="str">
            <v>Reinsurer</v>
          </cell>
        </row>
        <row r="6527">
          <cell r="A6527" t="str">
            <v>Reinsurer</v>
          </cell>
        </row>
        <row r="6528">
          <cell r="A6528" t="str">
            <v>Reinsurer</v>
          </cell>
        </row>
        <row r="6529">
          <cell r="A6529" t="str">
            <v>Reinsurer</v>
          </cell>
        </row>
        <row r="6530">
          <cell r="A6530" t="str">
            <v>Reinsurer</v>
          </cell>
        </row>
        <row r="6531">
          <cell r="A6531" t="str">
            <v>Reinsurer</v>
          </cell>
        </row>
        <row r="6532">
          <cell r="A6532" t="str">
            <v>Reinsurer</v>
          </cell>
        </row>
        <row r="6533">
          <cell r="A6533" t="str">
            <v>Reinsurer</v>
          </cell>
        </row>
        <row r="6534">
          <cell r="A6534" t="str">
            <v>Reinsurer</v>
          </cell>
        </row>
        <row r="6535">
          <cell r="A6535" t="str">
            <v>Reinsurer</v>
          </cell>
        </row>
        <row r="6536">
          <cell r="A6536" t="str">
            <v>Direct</v>
          </cell>
        </row>
        <row r="6537">
          <cell r="A6537" t="str">
            <v>Direct</v>
          </cell>
        </row>
        <row r="6538">
          <cell r="A6538" t="str">
            <v>Direct</v>
          </cell>
        </row>
        <row r="6539">
          <cell r="A6539" t="str">
            <v>Direct</v>
          </cell>
        </row>
        <row r="6540">
          <cell r="A6540" t="str">
            <v>Direct</v>
          </cell>
        </row>
        <row r="6541">
          <cell r="A6541" t="str">
            <v>Direct</v>
          </cell>
        </row>
        <row r="6542">
          <cell r="A6542" t="str">
            <v>Direct</v>
          </cell>
        </row>
        <row r="6543">
          <cell r="A6543" t="str">
            <v>Direct</v>
          </cell>
        </row>
        <row r="6544">
          <cell r="A6544" t="str">
            <v>Direct</v>
          </cell>
        </row>
        <row r="6545">
          <cell r="A6545" t="str">
            <v>Direct</v>
          </cell>
        </row>
        <row r="6546">
          <cell r="A6546" t="str">
            <v>Direct</v>
          </cell>
        </row>
        <row r="6547">
          <cell r="A6547" t="str">
            <v>Direct</v>
          </cell>
        </row>
        <row r="6548">
          <cell r="A6548" t="str">
            <v>Direct</v>
          </cell>
        </row>
        <row r="6549">
          <cell r="A6549" t="str">
            <v>Direct</v>
          </cell>
        </row>
        <row r="6550">
          <cell r="A6550" t="str">
            <v>Direct</v>
          </cell>
        </row>
        <row r="6551">
          <cell r="A6551" t="str">
            <v>Direct</v>
          </cell>
        </row>
        <row r="6552">
          <cell r="A6552" t="str">
            <v>Direct</v>
          </cell>
        </row>
        <row r="6553">
          <cell r="A6553" t="str">
            <v>Direct</v>
          </cell>
        </row>
        <row r="6554">
          <cell r="A6554" t="str">
            <v>Direct</v>
          </cell>
        </row>
        <row r="6555">
          <cell r="A6555" t="str">
            <v>Direct</v>
          </cell>
        </row>
        <row r="6556">
          <cell r="A6556" t="str">
            <v>Direct</v>
          </cell>
        </row>
        <row r="6557">
          <cell r="A6557" t="str">
            <v>Direct</v>
          </cell>
        </row>
        <row r="6558">
          <cell r="A6558" t="str">
            <v>Industry</v>
          </cell>
        </row>
        <row r="6559">
          <cell r="A6559" t="str">
            <v>Industry</v>
          </cell>
        </row>
        <row r="6560">
          <cell r="A6560" t="str">
            <v>Industry</v>
          </cell>
        </row>
        <row r="6561">
          <cell r="A6561" t="str">
            <v>Industry</v>
          </cell>
        </row>
        <row r="6562">
          <cell r="A6562" t="str">
            <v>Industry</v>
          </cell>
        </row>
        <row r="6563">
          <cell r="A6563" t="str">
            <v>Industry</v>
          </cell>
        </row>
        <row r="6564">
          <cell r="A6564" t="str">
            <v>Industry</v>
          </cell>
        </row>
        <row r="6565">
          <cell r="A6565" t="str">
            <v>Industry</v>
          </cell>
        </row>
        <row r="6566">
          <cell r="A6566" t="str">
            <v>Industry</v>
          </cell>
        </row>
        <row r="6567">
          <cell r="A6567" t="str">
            <v>Industry</v>
          </cell>
        </row>
        <row r="6568">
          <cell r="A6568" t="str">
            <v>Industry</v>
          </cell>
        </row>
        <row r="6569">
          <cell r="A6569" t="str">
            <v>Industry</v>
          </cell>
        </row>
        <row r="6570">
          <cell r="A6570" t="str">
            <v>Industry</v>
          </cell>
        </row>
        <row r="6571">
          <cell r="A6571" t="str">
            <v>Industry</v>
          </cell>
        </row>
        <row r="6572">
          <cell r="A6572" t="str">
            <v>Industry</v>
          </cell>
        </row>
        <row r="6573">
          <cell r="A6573" t="str">
            <v>Industry</v>
          </cell>
        </row>
        <row r="6574">
          <cell r="A6574" t="str">
            <v>Industry</v>
          </cell>
        </row>
        <row r="6575">
          <cell r="A6575" t="str">
            <v>Industry</v>
          </cell>
        </row>
        <row r="6576">
          <cell r="A6576" t="str">
            <v>Industry</v>
          </cell>
        </row>
        <row r="6577">
          <cell r="A6577" t="str">
            <v>Industry</v>
          </cell>
        </row>
        <row r="6578">
          <cell r="A6578" t="str">
            <v>Industry</v>
          </cell>
        </row>
        <row r="6579">
          <cell r="A6579" t="str">
            <v>Industry</v>
          </cell>
        </row>
        <row r="6580">
          <cell r="A6580" t="str">
            <v>Direct</v>
          </cell>
        </row>
        <row r="6581">
          <cell r="A6581" t="str">
            <v>Direct</v>
          </cell>
        </row>
        <row r="6582">
          <cell r="A6582" t="str">
            <v>Direct</v>
          </cell>
        </row>
        <row r="6583">
          <cell r="A6583" t="str">
            <v>Direct</v>
          </cell>
        </row>
        <row r="6584">
          <cell r="A6584" t="str">
            <v>Direct</v>
          </cell>
        </row>
        <row r="6585">
          <cell r="A6585" t="str">
            <v>Direct</v>
          </cell>
        </row>
        <row r="6586">
          <cell r="A6586" t="str">
            <v>Direct</v>
          </cell>
        </row>
        <row r="6587">
          <cell r="A6587" t="str">
            <v>Direct</v>
          </cell>
        </row>
        <row r="6588">
          <cell r="A6588" t="str">
            <v>Direct</v>
          </cell>
        </row>
        <row r="6589">
          <cell r="A6589" t="str">
            <v>Direct</v>
          </cell>
        </row>
        <row r="6590">
          <cell r="A6590" t="str">
            <v>Direct</v>
          </cell>
        </row>
        <row r="6591">
          <cell r="A6591" t="str">
            <v>Direct</v>
          </cell>
        </row>
        <row r="6592">
          <cell r="A6592" t="str">
            <v>Direct</v>
          </cell>
        </row>
        <row r="6593">
          <cell r="A6593" t="str">
            <v>Direct</v>
          </cell>
        </row>
        <row r="6594">
          <cell r="A6594" t="str">
            <v>Direct</v>
          </cell>
        </row>
        <row r="6595">
          <cell r="A6595" t="str">
            <v>Direct</v>
          </cell>
        </row>
        <row r="6596">
          <cell r="A6596" t="str">
            <v>Direct</v>
          </cell>
        </row>
        <row r="6597">
          <cell r="A6597" t="str">
            <v>Direct</v>
          </cell>
        </row>
        <row r="6598">
          <cell r="A6598" t="str">
            <v>Direct</v>
          </cell>
        </row>
        <row r="6599">
          <cell r="A6599" t="str">
            <v>Direct</v>
          </cell>
        </row>
        <row r="6600">
          <cell r="A6600" t="str">
            <v>Direct</v>
          </cell>
        </row>
        <row r="6601">
          <cell r="A6601" t="str">
            <v>Direct</v>
          </cell>
        </row>
        <row r="6602">
          <cell r="A6602" t="str">
            <v>Direct</v>
          </cell>
        </row>
        <row r="6603">
          <cell r="A6603" t="str">
            <v>Direct</v>
          </cell>
        </row>
        <row r="6604">
          <cell r="A6604" t="str">
            <v>Direct</v>
          </cell>
        </row>
        <row r="6605">
          <cell r="A6605" t="str">
            <v>Direct</v>
          </cell>
        </row>
        <row r="6606">
          <cell r="A6606" t="str">
            <v>Direct</v>
          </cell>
        </row>
        <row r="6607">
          <cell r="A6607" t="str">
            <v>Direct</v>
          </cell>
        </row>
        <row r="6608">
          <cell r="A6608" t="str">
            <v>Direct</v>
          </cell>
        </row>
        <row r="6609">
          <cell r="A6609" t="str">
            <v>Direct</v>
          </cell>
        </row>
        <row r="6610">
          <cell r="A6610" t="str">
            <v>Direct</v>
          </cell>
        </row>
        <row r="6611">
          <cell r="A6611" t="str">
            <v>Direct</v>
          </cell>
        </row>
        <row r="6612">
          <cell r="A6612" t="str">
            <v>Direct</v>
          </cell>
        </row>
        <row r="6613">
          <cell r="A6613" t="str">
            <v>Direct</v>
          </cell>
        </row>
        <row r="6614">
          <cell r="A6614" t="str">
            <v>Direct</v>
          </cell>
        </row>
        <row r="6615">
          <cell r="A6615" t="str">
            <v>Direct</v>
          </cell>
        </row>
        <row r="6616">
          <cell r="A6616" t="str">
            <v>Direct</v>
          </cell>
        </row>
        <row r="6617">
          <cell r="A6617" t="str">
            <v>Direct</v>
          </cell>
        </row>
        <row r="6618">
          <cell r="A6618" t="str">
            <v>Direct</v>
          </cell>
        </row>
        <row r="6619">
          <cell r="A6619" t="str">
            <v>Direct</v>
          </cell>
        </row>
        <row r="6620">
          <cell r="A6620" t="str">
            <v>Direct</v>
          </cell>
        </row>
        <row r="6621">
          <cell r="A6621" t="str">
            <v>Direct</v>
          </cell>
        </row>
        <row r="6622">
          <cell r="A6622" t="str">
            <v>Direct</v>
          </cell>
        </row>
        <row r="6623">
          <cell r="A6623" t="str">
            <v>Direct</v>
          </cell>
        </row>
        <row r="6624">
          <cell r="A6624" t="str">
            <v>Direct</v>
          </cell>
        </row>
        <row r="6625">
          <cell r="A6625" t="str">
            <v>Direct</v>
          </cell>
        </row>
        <row r="6626">
          <cell r="A6626" t="str">
            <v>Direct</v>
          </cell>
        </row>
        <row r="6627">
          <cell r="A6627" t="str">
            <v>Direct</v>
          </cell>
        </row>
        <row r="6628">
          <cell r="A6628" t="str">
            <v>Direct</v>
          </cell>
        </row>
        <row r="6629">
          <cell r="A6629" t="str">
            <v>Direct</v>
          </cell>
        </row>
        <row r="6630">
          <cell r="A6630" t="str">
            <v>Direct</v>
          </cell>
        </row>
        <row r="6631">
          <cell r="A6631" t="str">
            <v>Direct</v>
          </cell>
        </row>
        <row r="6632">
          <cell r="A6632" t="str">
            <v>Direct</v>
          </cell>
        </row>
        <row r="6633">
          <cell r="A6633" t="str">
            <v>Direct</v>
          </cell>
        </row>
        <row r="6634">
          <cell r="A6634" t="str">
            <v>Direct</v>
          </cell>
        </row>
        <row r="6635">
          <cell r="A6635" t="str">
            <v>Direct</v>
          </cell>
        </row>
        <row r="6636">
          <cell r="A6636" t="str">
            <v>Direct</v>
          </cell>
        </row>
        <row r="6637">
          <cell r="A6637" t="str">
            <v>Direct</v>
          </cell>
        </row>
        <row r="6638">
          <cell r="A6638" t="str">
            <v>Direct</v>
          </cell>
        </row>
        <row r="6639">
          <cell r="A6639" t="str">
            <v>Direct</v>
          </cell>
        </row>
        <row r="6640">
          <cell r="A6640" t="str">
            <v>Direct</v>
          </cell>
        </row>
        <row r="6641">
          <cell r="A6641" t="str">
            <v>Direct</v>
          </cell>
        </row>
        <row r="6642">
          <cell r="A6642" t="str">
            <v>Direct</v>
          </cell>
        </row>
        <row r="6643">
          <cell r="A6643" t="str">
            <v>Direct</v>
          </cell>
        </row>
        <row r="6644">
          <cell r="A6644" t="str">
            <v>Direct</v>
          </cell>
        </row>
        <row r="6645">
          <cell r="A6645" t="str">
            <v>Direct</v>
          </cell>
        </row>
        <row r="6646">
          <cell r="A6646" t="str">
            <v>Direct</v>
          </cell>
        </row>
        <row r="6647">
          <cell r="A6647" t="str">
            <v>Direct</v>
          </cell>
        </row>
        <row r="6648">
          <cell r="A6648" t="str">
            <v>Direct</v>
          </cell>
        </row>
        <row r="6649">
          <cell r="A6649" t="str">
            <v>Direct</v>
          </cell>
        </row>
        <row r="6650">
          <cell r="A6650" t="str">
            <v>Direct</v>
          </cell>
        </row>
        <row r="6651">
          <cell r="A6651" t="str">
            <v>Direct</v>
          </cell>
        </row>
        <row r="6652">
          <cell r="A6652" t="str">
            <v>Direct</v>
          </cell>
        </row>
        <row r="6653">
          <cell r="A6653" t="str">
            <v>Direct</v>
          </cell>
        </row>
        <row r="6654">
          <cell r="A6654" t="str">
            <v>Direct</v>
          </cell>
        </row>
        <row r="6655">
          <cell r="A6655" t="str">
            <v>Direct</v>
          </cell>
        </row>
        <row r="6656">
          <cell r="A6656" t="str">
            <v>Direct</v>
          </cell>
        </row>
        <row r="6657">
          <cell r="A6657" t="str">
            <v>Direct</v>
          </cell>
        </row>
        <row r="6658">
          <cell r="A6658" t="str">
            <v>Direct</v>
          </cell>
        </row>
        <row r="6659">
          <cell r="A6659" t="str">
            <v>Direct</v>
          </cell>
        </row>
        <row r="6660">
          <cell r="A6660" t="str">
            <v>Direct</v>
          </cell>
        </row>
        <row r="6661">
          <cell r="A6661" t="str">
            <v>Direct</v>
          </cell>
        </row>
        <row r="6662">
          <cell r="A6662" t="str">
            <v>Direct</v>
          </cell>
        </row>
        <row r="6663">
          <cell r="A6663" t="str">
            <v>Direct</v>
          </cell>
        </row>
        <row r="6664">
          <cell r="A6664" t="str">
            <v>Direct</v>
          </cell>
        </row>
        <row r="6665">
          <cell r="A6665" t="str">
            <v>Direct</v>
          </cell>
        </row>
        <row r="6666">
          <cell r="A6666" t="str">
            <v>Direct</v>
          </cell>
        </row>
        <row r="6667">
          <cell r="A6667" t="str">
            <v>Direct</v>
          </cell>
        </row>
        <row r="6668">
          <cell r="A6668" t="str">
            <v>Direct</v>
          </cell>
        </row>
        <row r="6669">
          <cell r="A6669" t="str">
            <v>Direct</v>
          </cell>
        </row>
        <row r="6670">
          <cell r="A6670" t="str">
            <v>Direct</v>
          </cell>
        </row>
        <row r="6671">
          <cell r="A6671" t="str">
            <v>Direct</v>
          </cell>
        </row>
        <row r="6672">
          <cell r="A6672" t="str">
            <v>Direct</v>
          </cell>
        </row>
        <row r="6673">
          <cell r="A6673" t="str">
            <v>Direct</v>
          </cell>
        </row>
        <row r="6674">
          <cell r="A6674" t="str">
            <v>Direct</v>
          </cell>
        </row>
        <row r="6675">
          <cell r="A6675" t="str">
            <v>Direct</v>
          </cell>
        </row>
        <row r="6676">
          <cell r="A6676" t="str">
            <v>Direct</v>
          </cell>
        </row>
        <row r="6677">
          <cell r="A6677" t="str">
            <v>Direct</v>
          </cell>
        </row>
        <row r="6678">
          <cell r="A6678" t="str">
            <v>Direct</v>
          </cell>
        </row>
        <row r="6679">
          <cell r="A6679" t="str">
            <v>Direct</v>
          </cell>
        </row>
        <row r="6680">
          <cell r="A6680" t="str">
            <v>Direct</v>
          </cell>
        </row>
        <row r="6681">
          <cell r="A6681" t="str">
            <v>Direct</v>
          </cell>
        </row>
        <row r="6682">
          <cell r="A6682" t="str">
            <v>Direct</v>
          </cell>
        </row>
        <row r="6683">
          <cell r="A6683" t="str">
            <v>Direct</v>
          </cell>
        </row>
        <row r="6684">
          <cell r="A6684" t="str">
            <v>Direct</v>
          </cell>
        </row>
        <row r="6685">
          <cell r="A6685" t="str">
            <v>Direct</v>
          </cell>
        </row>
        <row r="6686">
          <cell r="A6686" t="str">
            <v>Direct</v>
          </cell>
        </row>
        <row r="6687">
          <cell r="A6687" t="str">
            <v>Direct</v>
          </cell>
        </row>
        <row r="6688">
          <cell r="A6688" t="str">
            <v>Direct</v>
          </cell>
        </row>
        <row r="6689">
          <cell r="A6689" t="str">
            <v>Direct</v>
          </cell>
        </row>
        <row r="6690">
          <cell r="A6690" t="str">
            <v>Direct</v>
          </cell>
        </row>
        <row r="6691">
          <cell r="A6691" t="str">
            <v>Direct</v>
          </cell>
        </row>
        <row r="6692">
          <cell r="A6692" t="str">
            <v>Direct</v>
          </cell>
        </row>
        <row r="6693">
          <cell r="A6693" t="str">
            <v>Direct</v>
          </cell>
        </row>
        <row r="6694">
          <cell r="A6694" t="str">
            <v>Direct</v>
          </cell>
        </row>
        <row r="6695">
          <cell r="A6695" t="str">
            <v>Direct</v>
          </cell>
        </row>
        <row r="6696">
          <cell r="A6696" t="str">
            <v>Direct</v>
          </cell>
        </row>
        <row r="6697">
          <cell r="A6697" t="str">
            <v>Direct</v>
          </cell>
        </row>
        <row r="6698">
          <cell r="A6698" t="str">
            <v>Direct</v>
          </cell>
        </row>
        <row r="6699">
          <cell r="A6699" t="str">
            <v>Direct</v>
          </cell>
        </row>
        <row r="6700">
          <cell r="A6700" t="str">
            <v>Direct</v>
          </cell>
        </row>
        <row r="6701">
          <cell r="A6701" t="str">
            <v>Direct</v>
          </cell>
        </row>
        <row r="6702">
          <cell r="A6702" t="str">
            <v>Direct</v>
          </cell>
        </row>
        <row r="6703">
          <cell r="A6703" t="str">
            <v>Direct</v>
          </cell>
        </row>
        <row r="6704">
          <cell r="A6704" t="str">
            <v>Direct</v>
          </cell>
        </row>
        <row r="6705">
          <cell r="A6705" t="str">
            <v>Direct</v>
          </cell>
        </row>
        <row r="6706">
          <cell r="A6706" t="str">
            <v>Direct</v>
          </cell>
        </row>
        <row r="6707">
          <cell r="A6707" t="str">
            <v>Direct</v>
          </cell>
        </row>
        <row r="6708">
          <cell r="A6708" t="str">
            <v>Direct</v>
          </cell>
        </row>
        <row r="6709">
          <cell r="A6709" t="str">
            <v>Direct</v>
          </cell>
        </row>
        <row r="6710">
          <cell r="A6710" t="str">
            <v>Direct</v>
          </cell>
        </row>
        <row r="6711">
          <cell r="A6711" t="str">
            <v>Direct</v>
          </cell>
        </row>
        <row r="6712">
          <cell r="A6712" t="str">
            <v>Direct</v>
          </cell>
        </row>
        <row r="6713">
          <cell r="A6713" t="str">
            <v>Direct</v>
          </cell>
        </row>
        <row r="6714">
          <cell r="A6714" t="str">
            <v>Direct</v>
          </cell>
        </row>
        <row r="6715">
          <cell r="A6715" t="str">
            <v>Direct</v>
          </cell>
        </row>
        <row r="6716">
          <cell r="A6716" t="str">
            <v>Direct</v>
          </cell>
        </row>
        <row r="6717">
          <cell r="A6717" t="str">
            <v>Direct</v>
          </cell>
        </row>
        <row r="6718">
          <cell r="A6718" t="str">
            <v>Direct</v>
          </cell>
        </row>
        <row r="6719">
          <cell r="A6719" t="str">
            <v>Direct</v>
          </cell>
        </row>
        <row r="6720">
          <cell r="A6720" t="str">
            <v>Direct</v>
          </cell>
        </row>
        <row r="6721">
          <cell r="A6721" t="str">
            <v>Direct</v>
          </cell>
        </row>
        <row r="6722">
          <cell r="A6722" t="str">
            <v>Direct</v>
          </cell>
        </row>
        <row r="6723">
          <cell r="A6723" t="str">
            <v>Direct</v>
          </cell>
        </row>
        <row r="6724">
          <cell r="A6724" t="str">
            <v>Direct</v>
          </cell>
        </row>
        <row r="6725">
          <cell r="A6725" t="str">
            <v>Direct</v>
          </cell>
        </row>
        <row r="6726">
          <cell r="A6726" t="str">
            <v>Direct</v>
          </cell>
        </row>
        <row r="6727">
          <cell r="A6727" t="str">
            <v>Direct</v>
          </cell>
        </row>
        <row r="6728">
          <cell r="A6728" t="str">
            <v>Direct</v>
          </cell>
        </row>
        <row r="6729">
          <cell r="A6729" t="str">
            <v>Direct</v>
          </cell>
        </row>
        <row r="6730">
          <cell r="A6730" t="str">
            <v>Direct</v>
          </cell>
        </row>
        <row r="6731">
          <cell r="A6731" t="str">
            <v>Direct</v>
          </cell>
        </row>
        <row r="6732">
          <cell r="A6732" t="str">
            <v>Direct</v>
          </cell>
        </row>
        <row r="6733">
          <cell r="A6733" t="str">
            <v>Direct</v>
          </cell>
        </row>
        <row r="6734">
          <cell r="A6734" t="str">
            <v>Direct</v>
          </cell>
        </row>
        <row r="6735">
          <cell r="A6735" t="str">
            <v>Direct</v>
          </cell>
        </row>
        <row r="6736">
          <cell r="A6736" t="str">
            <v>Direct</v>
          </cell>
        </row>
        <row r="6737">
          <cell r="A6737" t="str">
            <v>Direct</v>
          </cell>
        </row>
        <row r="6738">
          <cell r="A6738" t="str">
            <v>Direct</v>
          </cell>
        </row>
        <row r="6739">
          <cell r="A6739" t="str">
            <v>Industry</v>
          </cell>
        </row>
        <row r="6740">
          <cell r="A6740" t="str">
            <v>Industry</v>
          </cell>
        </row>
        <row r="6741">
          <cell r="A6741" t="str">
            <v>Industry</v>
          </cell>
        </row>
        <row r="6742">
          <cell r="A6742" t="str">
            <v>Industry</v>
          </cell>
        </row>
        <row r="6743">
          <cell r="A6743" t="str">
            <v>Industry</v>
          </cell>
        </row>
        <row r="6744">
          <cell r="A6744" t="str">
            <v>Industry</v>
          </cell>
        </row>
        <row r="6745">
          <cell r="A6745" t="str">
            <v>Industry</v>
          </cell>
        </row>
        <row r="6746">
          <cell r="A6746" t="str">
            <v>Industry</v>
          </cell>
        </row>
        <row r="6747">
          <cell r="A6747" t="str">
            <v>Industry</v>
          </cell>
        </row>
        <row r="6748">
          <cell r="A6748" t="str">
            <v>Industry</v>
          </cell>
        </row>
        <row r="6749">
          <cell r="A6749" t="str">
            <v>Industry</v>
          </cell>
        </row>
        <row r="6750">
          <cell r="A6750" t="str">
            <v>Industry</v>
          </cell>
        </row>
        <row r="6751">
          <cell r="A6751" t="str">
            <v>Industry</v>
          </cell>
        </row>
        <row r="6752">
          <cell r="A6752" t="str">
            <v>Industry</v>
          </cell>
        </row>
        <row r="6753">
          <cell r="A6753" t="str">
            <v>Industry</v>
          </cell>
        </row>
        <row r="6754">
          <cell r="A6754" t="str">
            <v>Industry</v>
          </cell>
        </row>
        <row r="6755">
          <cell r="A6755" t="str">
            <v>Industry</v>
          </cell>
        </row>
        <row r="6756">
          <cell r="A6756" t="str">
            <v>Industry</v>
          </cell>
        </row>
        <row r="6757">
          <cell r="A6757" t="str">
            <v>Industry</v>
          </cell>
        </row>
        <row r="6758">
          <cell r="A6758" t="str">
            <v>Industry</v>
          </cell>
        </row>
        <row r="6759">
          <cell r="A6759" t="str">
            <v>Industry</v>
          </cell>
        </row>
        <row r="6760">
          <cell r="A6760" t="str">
            <v>Industry</v>
          </cell>
        </row>
        <row r="6761">
          <cell r="A6761" t="str">
            <v>Industry</v>
          </cell>
        </row>
        <row r="6762">
          <cell r="A6762" t="str">
            <v>Industry</v>
          </cell>
        </row>
        <row r="6763">
          <cell r="A6763" t="str">
            <v>Industry</v>
          </cell>
        </row>
        <row r="6764">
          <cell r="A6764" t="str">
            <v>Industry</v>
          </cell>
        </row>
        <row r="6765">
          <cell r="A6765" t="str">
            <v>Industry</v>
          </cell>
        </row>
        <row r="6766">
          <cell r="A6766" t="str">
            <v>Industry</v>
          </cell>
        </row>
        <row r="6767">
          <cell r="A6767" t="str">
            <v>Industry</v>
          </cell>
        </row>
        <row r="6768">
          <cell r="A6768" t="str">
            <v>Industry</v>
          </cell>
        </row>
        <row r="6769">
          <cell r="A6769" t="str">
            <v>Industry</v>
          </cell>
        </row>
        <row r="6770">
          <cell r="A6770" t="str">
            <v>Industry</v>
          </cell>
        </row>
        <row r="6771">
          <cell r="A6771" t="str">
            <v>Industry</v>
          </cell>
        </row>
        <row r="6772">
          <cell r="A6772" t="str">
            <v>Industry</v>
          </cell>
        </row>
        <row r="6773">
          <cell r="A6773" t="str">
            <v>Industry</v>
          </cell>
        </row>
        <row r="6774">
          <cell r="A6774" t="str">
            <v>Industry</v>
          </cell>
        </row>
        <row r="6775">
          <cell r="A6775" t="str">
            <v>Industry</v>
          </cell>
        </row>
        <row r="6776">
          <cell r="A6776" t="str">
            <v>Industry</v>
          </cell>
        </row>
        <row r="6777">
          <cell r="A6777" t="str">
            <v>Industry</v>
          </cell>
        </row>
        <row r="6778">
          <cell r="A6778" t="str">
            <v>Industry</v>
          </cell>
        </row>
        <row r="6779">
          <cell r="A6779" t="str">
            <v>Industry</v>
          </cell>
        </row>
        <row r="6780">
          <cell r="A6780" t="str">
            <v>Industry</v>
          </cell>
        </row>
        <row r="6781">
          <cell r="A6781" t="str">
            <v>Industry</v>
          </cell>
        </row>
        <row r="6782">
          <cell r="A6782" t="str">
            <v>Industry</v>
          </cell>
        </row>
        <row r="6783">
          <cell r="A6783" t="str">
            <v>Industry</v>
          </cell>
        </row>
        <row r="6784">
          <cell r="A6784" t="str">
            <v>Industry</v>
          </cell>
        </row>
        <row r="6785">
          <cell r="A6785" t="str">
            <v>Industry</v>
          </cell>
        </row>
        <row r="6786">
          <cell r="A6786" t="str">
            <v>Industry</v>
          </cell>
        </row>
        <row r="6787">
          <cell r="A6787" t="str">
            <v>Industry</v>
          </cell>
        </row>
        <row r="6788">
          <cell r="A6788" t="str">
            <v>Industry</v>
          </cell>
        </row>
        <row r="6789">
          <cell r="A6789" t="str">
            <v>Industry</v>
          </cell>
        </row>
        <row r="6790">
          <cell r="A6790" t="str">
            <v>Industry</v>
          </cell>
        </row>
        <row r="6791">
          <cell r="A6791" t="str">
            <v>Industry</v>
          </cell>
        </row>
        <row r="6792">
          <cell r="A6792" t="str">
            <v>Industry</v>
          </cell>
        </row>
        <row r="6793">
          <cell r="A6793" t="str">
            <v>Industry</v>
          </cell>
        </row>
        <row r="6794">
          <cell r="A6794" t="str">
            <v>Industry</v>
          </cell>
        </row>
        <row r="6795">
          <cell r="A6795" t="str">
            <v>Industry</v>
          </cell>
        </row>
        <row r="6796">
          <cell r="A6796" t="str">
            <v>Industry</v>
          </cell>
        </row>
        <row r="6797">
          <cell r="A6797" t="str">
            <v>Industry</v>
          </cell>
        </row>
        <row r="6798">
          <cell r="A6798" t="str">
            <v>Industry</v>
          </cell>
        </row>
        <row r="6799">
          <cell r="A6799" t="str">
            <v>Industry</v>
          </cell>
        </row>
        <row r="6800">
          <cell r="A6800" t="str">
            <v>Industry</v>
          </cell>
        </row>
        <row r="6801">
          <cell r="A6801" t="str">
            <v>Industry</v>
          </cell>
        </row>
        <row r="6802">
          <cell r="A6802" t="str">
            <v>Industry</v>
          </cell>
        </row>
        <row r="6803">
          <cell r="A6803" t="str">
            <v>Industry</v>
          </cell>
        </row>
        <row r="6804">
          <cell r="A6804" t="str">
            <v>Industry</v>
          </cell>
        </row>
        <row r="6805">
          <cell r="A6805" t="str">
            <v>Industry</v>
          </cell>
        </row>
        <row r="6806">
          <cell r="A6806" t="str">
            <v>Industry</v>
          </cell>
        </row>
        <row r="6807">
          <cell r="A6807" t="str">
            <v>Industry</v>
          </cell>
        </row>
        <row r="6808">
          <cell r="A6808" t="str">
            <v>Industry</v>
          </cell>
        </row>
        <row r="6809">
          <cell r="A6809" t="str">
            <v>Industry</v>
          </cell>
        </row>
        <row r="6810">
          <cell r="A6810" t="str">
            <v>Industry</v>
          </cell>
        </row>
        <row r="6811">
          <cell r="A6811" t="str">
            <v>Industry</v>
          </cell>
        </row>
        <row r="6812">
          <cell r="A6812" t="str">
            <v>Industry</v>
          </cell>
        </row>
        <row r="6813">
          <cell r="A6813" t="str">
            <v>Industry</v>
          </cell>
        </row>
        <row r="6814">
          <cell r="A6814" t="str">
            <v>Industry</v>
          </cell>
        </row>
        <row r="6815">
          <cell r="A6815" t="str">
            <v>Industry</v>
          </cell>
        </row>
        <row r="6816">
          <cell r="A6816" t="str">
            <v>Industry</v>
          </cell>
        </row>
        <row r="6817">
          <cell r="A6817" t="str">
            <v>Industry</v>
          </cell>
        </row>
        <row r="6818">
          <cell r="A6818" t="str">
            <v>Industry</v>
          </cell>
        </row>
        <row r="6819">
          <cell r="A6819" t="str">
            <v>Industry</v>
          </cell>
        </row>
        <row r="6820">
          <cell r="A6820" t="str">
            <v>Industry</v>
          </cell>
        </row>
        <row r="6821">
          <cell r="A6821" t="str">
            <v>Industry</v>
          </cell>
        </row>
        <row r="6822">
          <cell r="A6822" t="str">
            <v>Industry</v>
          </cell>
        </row>
        <row r="6823">
          <cell r="A6823" t="str">
            <v>Industry</v>
          </cell>
        </row>
        <row r="6824">
          <cell r="A6824" t="str">
            <v>Industry</v>
          </cell>
        </row>
        <row r="6825">
          <cell r="A6825" t="str">
            <v>Industry</v>
          </cell>
        </row>
        <row r="6826">
          <cell r="A6826" t="str">
            <v>Industry</v>
          </cell>
        </row>
        <row r="6827">
          <cell r="A6827" t="str">
            <v>Industry</v>
          </cell>
        </row>
        <row r="6828">
          <cell r="A6828" t="str">
            <v>Industry</v>
          </cell>
        </row>
        <row r="6829">
          <cell r="A6829" t="str">
            <v>Industry</v>
          </cell>
        </row>
        <row r="6830">
          <cell r="A6830" t="str">
            <v>Industry</v>
          </cell>
        </row>
        <row r="6831">
          <cell r="A6831" t="str">
            <v>Industry</v>
          </cell>
        </row>
        <row r="6832">
          <cell r="A6832" t="str">
            <v>Industry</v>
          </cell>
        </row>
        <row r="6833">
          <cell r="A6833" t="str">
            <v>Industry</v>
          </cell>
        </row>
        <row r="6834">
          <cell r="A6834" t="str">
            <v>Industry</v>
          </cell>
        </row>
        <row r="6835">
          <cell r="A6835" t="str">
            <v>Industry</v>
          </cell>
        </row>
        <row r="6836">
          <cell r="A6836" t="str">
            <v>Industry</v>
          </cell>
        </row>
        <row r="6837">
          <cell r="A6837" t="str">
            <v>Industry</v>
          </cell>
        </row>
        <row r="6838">
          <cell r="A6838" t="str">
            <v>Industry</v>
          </cell>
        </row>
        <row r="6839">
          <cell r="A6839" t="str">
            <v>Industry</v>
          </cell>
        </row>
        <row r="6840">
          <cell r="A6840" t="str">
            <v>Industry</v>
          </cell>
        </row>
        <row r="6841">
          <cell r="A6841" t="str">
            <v>Industry</v>
          </cell>
        </row>
        <row r="6842">
          <cell r="A6842" t="str">
            <v>Industry</v>
          </cell>
        </row>
        <row r="6843">
          <cell r="A6843" t="str">
            <v>Industry</v>
          </cell>
        </row>
        <row r="6844">
          <cell r="A6844" t="str">
            <v>Industry</v>
          </cell>
        </row>
        <row r="6845">
          <cell r="A6845" t="str">
            <v>Industry</v>
          </cell>
        </row>
        <row r="6846">
          <cell r="A6846" t="str">
            <v>Industry</v>
          </cell>
        </row>
        <row r="6847">
          <cell r="A6847" t="str">
            <v>Industry</v>
          </cell>
        </row>
        <row r="6848">
          <cell r="A6848" t="str">
            <v>Industry</v>
          </cell>
        </row>
        <row r="6849">
          <cell r="A6849" t="str">
            <v>Industry</v>
          </cell>
        </row>
        <row r="6850">
          <cell r="A6850" t="str">
            <v>Industry</v>
          </cell>
        </row>
        <row r="6851">
          <cell r="A6851" t="str">
            <v>Industry</v>
          </cell>
        </row>
        <row r="6852">
          <cell r="A6852" t="str">
            <v>Industry</v>
          </cell>
        </row>
        <row r="6853">
          <cell r="A6853" t="str">
            <v>Industry</v>
          </cell>
        </row>
        <row r="6854">
          <cell r="A6854" t="str">
            <v>Industry</v>
          </cell>
        </row>
        <row r="6855">
          <cell r="A6855" t="str">
            <v>Industry</v>
          </cell>
        </row>
        <row r="6856">
          <cell r="A6856" t="str">
            <v>Industry</v>
          </cell>
        </row>
        <row r="6857">
          <cell r="A6857" t="str">
            <v>Industry</v>
          </cell>
        </row>
        <row r="6858">
          <cell r="A6858" t="str">
            <v>Industry</v>
          </cell>
        </row>
        <row r="6859">
          <cell r="A6859" t="str">
            <v>Industry</v>
          </cell>
        </row>
        <row r="6860">
          <cell r="A6860" t="str">
            <v>Industry</v>
          </cell>
        </row>
        <row r="6861">
          <cell r="A6861" t="str">
            <v>Industry</v>
          </cell>
        </row>
        <row r="6862">
          <cell r="A6862" t="str">
            <v>Industry</v>
          </cell>
        </row>
        <row r="6863">
          <cell r="A6863" t="str">
            <v>Industry</v>
          </cell>
        </row>
        <row r="6864">
          <cell r="A6864" t="str">
            <v>Industry</v>
          </cell>
        </row>
        <row r="6865">
          <cell r="A6865" t="str">
            <v>Industry</v>
          </cell>
        </row>
        <row r="6866">
          <cell r="A6866" t="str">
            <v>Industry</v>
          </cell>
        </row>
        <row r="6867">
          <cell r="A6867" t="str">
            <v>Industry</v>
          </cell>
        </row>
        <row r="6868">
          <cell r="A6868" t="str">
            <v>Industry</v>
          </cell>
        </row>
        <row r="6869">
          <cell r="A6869" t="str">
            <v>Industry</v>
          </cell>
        </row>
        <row r="6870">
          <cell r="A6870" t="str">
            <v>Industry</v>
          </cell>
        </row>
        <row r="6871">
          <cell r="A6871" t="str">
            <v>Industry</v>
          </cell>
        </row>
        <row r="6872">
          <cell r="A6872" t="str">
            <v>Industry</v>
          </cell>
        </row>
        <row r="6873">
          <cell r="A6873" t="str">
            <v>Industry</v>
          </cell>
        </row>
        <row r="6874">
          <cell r="A6874" t="str">
            <v>Industry</v>
          </cell>
        </row>
        <row r="6875">
          <cell r="A6875" t="str">
            <v>Industry</v>
          </cell>
        </row>
        <row r="6876">
          <cell r="A6876" t="str">
            <v>Industry</v>
          </cell>
        </row>
        <row r="6877">
          <cell r="A6877" t="str">
            <v>Industry</v>
          </cell>
        </row>
        <row r="6878">
          <cell r="A6878" t="str">
            <v>Industry</v>
          </cell>
        </row>
        <row r="6879">
          <cell r="A6879" t="str">
            <v>Industry</v>
          </cell>
        </row>
        <row r="6880">
          <cell r="A6880" t="str">
            <v>Industry</v>
          </cell>
        </row>
        <row r="6881">
          <cell r="A6881" t="str">
            <v>Industry</v>
          </cell>
        </row>
        <row r="6882">
          <cell r="A6882" t="str">
            <v>Industry</v>
          </cell>
        </row>
        <row r="6883">
          <cell r="A6883" t="str">
            <v>Industry</v>
          </cell>
        </row>
        <row r="6884">
          <cell r="A6884" t="str">
            <v>Industry</v>
          </cell>
        </row>
        <row r="6885">
          <cell r="A6885" t="str">
            <v>Industry</v>
          </cell>
        </row>
        <row r="6886">
          <cell r="A6886" t="str">
            <v>Industry</v>
          </cell>
        </row>
        <row r="6887">
          <cell r="A6887" t="str">
            <v>Industry</v>
          </cell>
        </row>
        <row r="6888">
          <cell r="A6888" t="str">
            <v>Industry</v>
          </cell>
        </row>
        <row r="6889">
          <cell r="A6889" t="str">
            <v>Industry</v>
          </cell>
        </row>
        <row r="6890">
          <cell r="A6890" t="str">
            <v>Industry</v>
          </cell>
        </row>
        <row r="6891">
          <cell r="A6891" t="str">
            <v>Industry</v>
          </cell>
        </row>
        <row r="6892">
          <cell r="A6892" t="str">
            <v>Industry</v>
          </cell>
        </row>
        <row r="6893">
          <cell r="A6893" t="str">
            <v>Industry</v>
          </cell>
        </row>
        <row r="6894">
          <cell r="A6894" t="str">
            <v>Industry</v>
          </cell>
        </row>
        <row r="6895">
          <cell r="A6895" t="str">
            <v>Industry</v>
          </cell>
        </row>
        <row r="6896">
          <cell r="A6896" t="str">
            <v>Industry</v>
          </cell>
        </row>
        <row r="6897">
          <cell r="A6897" t="str">
            <v>Industry</v>
          </cell>
        </row>
        <row r="6898">
          <cell r="A6898" t="str">
            <v>Direct</v>
          </cell>
        </row>
        <row r="6899">
          <cell r="A6899" t="str">
            <v>Direct</v>
          </cell>
        </row>
        <row r="6900">
          <cell r="A6900" t="str">
            <v>Direct</v>
          </cell>
        </row>
        <row r="6901">
          <cell r="A6901" t="str">
            <v>Direct</v>
          </cell>
        </row>
        <row r="6902">
          <cell r="A6902" t="str">
            <v>Direct</v>
          </cell>
        </row>
        <row r="6903">
          <cell r="A6903" t="str">
            <v>Direct</v>
          </cell>
        </row>
        <row r="6904">
          <cell r="A6904" t="str">
            <v>Direct</v>
          </cell>
        </row>
        <row r="6905">
          <cell r="A6905" t="str">
            <v>Direct</v>
          </cell>
        </row>
        <row r="6906">
          <cell r="A6906" t="str">
            <v>Direct</v>
          </cell>
        </row>
        <row r="6907">
          <cell r="A6907" t="str">
            <v>Direct</v>
          </cell>
        </row>
        <row r="6908">
          <cell r="A6908" t="str">
            <v>Direct</v>
          </cell>
        </row>
        <row r="6909">
          <cell r="A6909" t="str">
            <v>Direct</v>
          </cell>
        </row>
        <row r="6910">
          <cell r="A6910" t="str">
            <v>Direct</v>
          </cell>
        </row>
        <row r="6911">
          <cell r="A6911" t="str">
            <v>Direct</v>
          </cell>
        </row>
        <row r="6912">
          <cell r="A6912" t="str">
            <v>Direct</v>
          </cell>
        </row>
        <row r="6913">
          <cell r="A6913" t="str">
            <v>Direct</v>
          </cell>
        </row>
        <row r="6914">
          <cell r="A6914" t="str">
            <v>Direct</v>
          </cell>
        </row>
        <row r="6915">
          <cell r="A6915" t="str">
            <v>Direct</v>
          </cell>
        </row>
        <row r="6916">
          <cell r="A6916" t="str">
            <v>Direct</v>
          </cell>
        </row>
        <row r="6917">
          <cell r="A6917" t="str">
            <v>Direct</v>
          </cell>
        </row>
        <row r="6918">
          <cell r="A6918" t="str">
            <v>Direct</v>
          </cell>
        </row>
        <row r="6919">
          <cell r="A6919" t="str">
            <v>Direct</v>
          </cell>
        </row>
        <row r="6920">
          <cell r="A6920" t="str">
            <v>Direct</v>
          </cell>
        </row>
        <row r="6921">
          <cell r="A6921" t="str">
            <v>Direct</v>
          </cell>
        </row>
        <row r="6922">
          <cell r="A6922" t="str">
            <v>Direct</v>
          </cell>
        </row>
        <row r="6923">
          <cell r="A6923" t="str">
            <v>Direct</v>
          </cell>
        </row>
        <row r="6924">
          <cell r="A6924" t="str">
            <v>Direct</v>
          </cell>
        </row>
        <row r="6925">
          <cell r="A6925" t="str">
            <v>Direct</v>
          </cell>
        </row>
        <row r="6926">
          <cell r="A6926" t="str">
            <v>Direct</v>
          </cell>
        </row>
        <row r="6927">
          <cell r="A6927" t="str">
            <v>Direct</v>
          </cell>
        </row>
        <row r="6928">
          <cell r="A6928" t="str">
            <v>Direct</v>
          </cell>
        </row>
        <row r="6929">
          <cell r="A6929" t="str">
            <v>Direct</v>
          </cell>
        </row>
        <row r="6930">
          <cell r="A6930" t="str">
            <v>Direct</v>
          </cell>
        </row>
        <row r="6931">
          <cell r="A6931" t="str">
            <v>Direct</v>
          </cell>
        </row>
        <row r="6932">
          <cell r="A6932" t="str">
            <v>Direct</v>
          </cell>
        </row>
        <row r="6933">
          <cell r="A6933" t="str">
            <v>Direct</v>
          </cell>
        </row>
        <row r="6934">
          <cell r="A6934" t="str">
            <v>Direct</v>
          </cell>
        </row>
        <row r="6935">
          <cell r="A6935" t="str">
            <v>Direct</v>
          </cell>
        </row>
        <row r="6936">
          <cell r="A6936" t="str">
            <v>Direct</v>
          </cell>
        </row>
        <row r="6937">
          <cell r="A6937" t="str">
            <v>Direct</v>
          </cell>
        </row>
        <row r="6938">
          <cell r="A6938" t="str">
            <v>Direct</v>
          </cell>
        </row>
        <row r="6939">
          <cell r="A6939" t="str">
            <v>Industry</v>
          </cell>
        </row>
        <row r="6940">
          <cell r="A6940" t="str">
            <v>Industry</v>
          </cell>
        </row>
        <row r="6941">
          <cell r="A6941" t="str">
            <v>Industry</v>
          </cell>
        </row>
        <row r="6942">
          <cell r="A6942" t="str">
            <v>Industry</v>
          </cell>
        </row>
        <row r="6943">
          <cell r="A6943" t="str">
            <v>Industry</v>
          </cell>
        </row>
        <row r="6944">
          <cell r="A6944" t="str">
            <v>Industry</v>
          </cell>
        </row>
        <row r="6945">
          <cell r="A6945" t="str">
            <v>Industry</v>
          </cell>
        </row>
        <row r="6946">
          <cell r="A6946" t="str">
            <v>Industry</v>
          </cell>
        </row>
        <row r="6947">
          <cell r="A6947" t="str">
            <v>Industry</v>
          </cell>
        </row>
        <row r="6948">
          <cell r="A6948" t="str">
            <v>Industry</v>
          </cell>
        </row>
        <row r="6949">
          <cell r="A6949" t="str">
            <v>Industry</v>
          </cell>
        </row>
        <row r="6950">
          <cell r="A6950" t="str">
            <v>Industry</v>
          </cell>
        </row>
        <row r="6951">
          <cell r="A6951" t="str">
            <v>Industry</v>
          </cell>
        </row>
        <row r="6952">
          <cell r="A6952" t="str">
            <v>Industry</v>
          </cell>
        </row>
        <row r="6953">
          <cell r="A6953" t="str">
            <v>Industry</v>
          </cell>
        </row>
        <row r="6954">
          <cell r="A6954" t="str">
            <v>Industry</v>
          </cell>
        </row>
        <row r="6955">
          <cell r="A6955" t="str">
            <v>Industry</v>
          </cell>
        </row>
        <row r="6956">
          <cell r="A6956" t="str">
            <v>Industry</v>
          </cell>
        </row>
        <row r="6957">
          <cell r="A6957" t="str">
            <v>Industry</v>
          </cell>
        </row>
        <row r="6958">
          <cell r="A6958" t="str">
            <v>Industry</v>
          </cell>
        </row>
        <row r="6959">
          <cell r="A6959" t="str">
            <v>Industry</v>
          </cell>
        </row>
        <row r="6960">
          <cell r="A6960" t="str">
            <v>Industry</v>
          </cell>
        </row>
        <row r="6961">
          <cell r="A6961" t="str">
            <v>Industry</v>
          </cell>
        </row>
        <row r="6962">
          <cell r="A6962" t="str">
            <v>Industry</v>
          </cell>
        </row>
        <row r="6963">
          <cell r="A6963" t="str">
            <v>Industry</v>
          </cell>
        </row>
        <row r="6964">
          <cell r="A6964" t="str">
            <v>Industry</v>
          </cell>
        </row>
        <row r="6965">
          <cell r="A6965" t="str">
            <v>Industry</v>
          </cell>
        </row>
        <row r="6966">
          <cell r="A6966" t="str">
            <v>Industry</v>
          </cell>
        </row>
        <row r="6967">
          <cell r="A6967" t="str">
            <v>Industry</v>
          </cell>
        </row>
        <row r="6968">
          <cell r="A6968" t="str">
            <v>Industry</v>
          </cell>
        </row>
        <row r="6969">
          <cell r="A6969" t="str">
            <v>Industry</v>
          </cell>
        </row>
        <row r="6970">
          <cell r="A6970" t="str">
            <v>Industry</v>
          </cell>
        </row>
        <row r="6971">
          <cell r="A6971" t="str">
            <v>Industry</v>
          </cell>
        </row>
        <row r="6972">
          <cell r="A6972" t="str">
            <v>Industry</v>
          </cell>
        </row>
        <row r="6973">
          <cell r="A6973" t="str">
            <v>Industry</v>
          </cell>
        </row>
        <row r="6974">
          <cell r="A6974" t="str">
            <v>Industry</v>
          </cell>
        </row>
        <row r="6975">
          <cell r="A6975" t="str">
            <v>Industry</v>
          </cell>
        </row>
        <row r="6976">
          <cell r="A6976" t="str">
            <v>Industry</v>
          </cell>
        </row>
        <row r="6977">
          <cell r="A6977" t="str">
            <v>Industry</v>
          </cell>
        </row>
        <row r="6978">
          <cell r="A6978" t="str">
            <v>Industry</v>
          </cell>
        </row>
        <row r="6979">
          <cell r="A6979" t="str">
            <v>Industry</v>
          </cell>
        </row>
        <row r="6980">
          <cell r="A6980" t="str">
            <v>Direct</v>
          </cell>
        </row>
        <row r="6981">
          <cell r="A6981" t="str">
            <v>Direct</v>
          </cell>
        </row>
        <row r="6982">
          <cell r="A6982" t="str">
            <v>Direct</v>
          </cell>
        </row>
        <row r="6983">
          <cell r="A6983" t="str">
            <v>Direct</v>
          </cell>
        </row>
        <row r="6984">
          <cell r="A6984" t="str">
            <v>Direct</v>
          </cell>
        </row>
        <row r="6985">
          <cell r="A6985" t="str">
            <v>Direct</v>
          </cell>
        </row>
        <row r="6986">
          <cell r="A6986" t="str">
            <v>Direct</v>
          </cell>
        </row>
        <row r="6987">
          <cell r="A6987" t="str">
            <v>Direct</v>
          </cell>
        </row>
        <row r="6988">
          <cell r="A6988" t="str">
            <v>Direct</v>
          </cell>
        </row>
        <row r="6989">
          <cell r="A6989" t="str">
            <v>Direct</v>
          </cell>
        </row>
        <row r="6990">
          <cell r="A6990" t="str">
            <v>Direct</v>
          </cell>
        </row>
        <row r="6991">
          <cell r="A6991" t="str">
            <v>Direct</v>
          </cell>
        </row>
        <row r="6992">
          <cell r="A6992" t="str">
            <v>Direct</v>
          </cell>
        </row>
        <row r="6993">
          <cell r="A6993" t="str">
            <v>Direct</v>
          </cell>
        </row>
        <row r="6994">
          <cell r="A6994" t="str">
            <v>Direct</v>
          </cell>
        </row>
        <row r="6995">
          <cell r="A6995" t="str">
            <v>Direct</v>
          </cell>
        </row>
        <row r="6996">
          <cell r="A6996" t="str">
            <v>Direct</v>
          </cell>
        </row>
        <row r="6997">
          <cell r="A6997" t="str">
            <v>Direct</v>
          </cell>
        </row>
        <row r="6998">
          <cell r="A6998" t="str">
            <v>Direct</v>
          </cell>
        </row>
        <row r="6999">
          <cell r="A6999" t="str">
            <v>Direct</v>
          </cell>
        </row>
        <row r="7000">
          <cell r="A7000" t="str">
            <v>Direct</v>
          </cell>
        </row>
        <row r="7001">
          <cell r="A7001" t="str">
            <v>Direct</v>
          </cell>
        </row>
        <row r="7002">
          <cell r="A7002" t="str">
            <v>Direct</v>
          </cell>
        </row>
        <row r="7003">
          <cell r="A7003" t="str">
            <v>Direct</v>
          </cell>
        </row>
        <row r="7004">
          <cell r="A7004" t="str">
            <v>Direct</v>
          </cell>
        </row>
        <row r="7005">
          <cell r="A7005" t="str">
            <v>Direct</v>
          </cell>
        </row>
        <row r="7006">
          <cell r="A7006" t="str">
            <v>Direct</v>
          </cell>
        </row>
        <row r="7007">
          <cell r="A7007" t="str">
            <v>Direct</v>
          </cell>
        </row>
        <row r="7008">
          <cell r="A7008" t="str">
            <v>Direct</v>
          </cell>
        </row>
        <row r="7009">
          <cell r="A7009" t="str">
            <v>Direct</v>
          </cell>
        </row>
        <row r="7010">
          <cell r="A7010" t="str">
            <v>Direct</v>
          </cell>
        </row>
        <row r="7011">
          <cell r="A7011" t="str">
            <v>Direct</v>
          </cell>
        </row>
        <row r="7012">
          <cell r="A7012" t="str">
            <v>Direct</v>
          </cell>
        </row>
        <row r="7013">
          <cell r="A7013" t="str">
            <v>Direct</v>
          </cell>
        </row>
        <row r="7014">
          <cell r="A7014" t="str">
            <v>Direct</v>
          </cell>
        </row>
        <row r="7015">
          <cell r="A7015" t="str">
            <v>Direct</v>
          </cell>
        </row>
        <row r="7016">
          <cell r="A7016" t="str">
            <v>Direct</v>
          </cell>
        </row>
        <row r="7017">
          <cell r="A7017" t="str">
            <v>Direct</v>
          </cell>
        </row>
        <row r="7018">
          <cell r="A7018" t="str">
            <v>Direct</v>
          </cell>
        </row>
        <row r="7019">
          <cell r="A7019" t="str">
            <v>Direct</v>
          </cell>
        </row>
        <row r="7020">
          <cell r="A7020" t="str">
            <v>Direct</v>
          </cell>
        </row>
        <row r="7021">
          <cell r="A7021" t="str">
            <v>Direct</v>
          </cell>
        </row>
        <row r="7022">
          <cell r="A7022" t="str">
            <v>Direct</v>
          </cell>
        </row>
        <row r="7023">
          <cell r="A7023" t="str">
            <v>Direct</v>
          </cell>
        </row>
        <row r="7024">
          <cell r="A7024" t="str">
            <v>Direct</v>
          </cell>
        </row>
        <row r="7025">
          <cell r="A7025" t="str">
            <v>Direct</v>
          </cell>
        </row>
        <row r="7026">
          <cell r="A7026" t="str">
            <v>Direct</v>
          </cell>
        </row>
        <row r="7027">
          <cell r="A7027" t="str">
            <v>Direct</v>
          </cell>
        </row>
        <row r="7028">
          <cell r="A7028" t="str">
            <v>Direct</v>
          </cell>
        </row>
        <row r="7029">
          <cell r="A7029" t="str">
            <v>Direct</v>
          </cell>
        </row>
        <row r="7030">
          <cell r="A7030" t="str">
            <v>Direct</v>
          </cell>
        </row>
        <row r="7031">
          <cell r="A7031" t="str">
            <v>Direct</v>
          </cell>
        </row>
        <row r="7032">
          <cell r="A7032" t="str">
            <v>Direct</v>
          </cell>
        </row>
        <row r="7033">
          <cell r="A7033" t="str">
            <v>Direct</v>
          </cell>
        </row>
        <row r="7034">
          <cell r="A7034" t="str">
            <v>Direct</v>
          </cell>
        </row>
        <row r="7035">
          <cell r="A7035" t="str">
            <v>Direct</v>
          </cell>
        </row>
        <row r="7036">
          <cell r="A7036" t="str">
            <v>Direct</v>
          </cell>
        </row>
        <row r="7037">
          <cell r="A7037" t="str">
            <v>Direct</v>
          </cell>
        </row>
        <row r="7038">
          <cell r="A7038" t="str">
            <v>Direct</v>
          </cell>
        </row>
        <row r="7039">
          <cell r="A7039" t="str">
            <v>Direct</v>
          </cell>
        </row>
        <row r="7040">
          <cell r="A7040" t="str">
            <v>Direct</v>
          </cell>
        </row>
        <row r="7041">
          <cell r="A7041" t="str">
            <v>Direct</v>
          </cell>
        </row>
        <row r="7042">
          <cell r="A7042" t="str">
            <v>Direct</v>
          </cell>
        </row>
        <row r="7043">
          <cell r="A7043" t="str">
            <v>Direct</v>
          </cell>
        </row>
        <row r="7044">
          <cell r="A7044" t="str">
            <v>Direct</v>
          </cell>
        </row>
        <row r="7045">
          <cell r="A7045" t="str">
            <v>Direct</v>
          </cell>
        </row>
        <row r="7046">
          <cell r="A7046" t="str">
            <v>Direct</v>
          </cell>
        </row>
        <row r="7047">
          <cell r="A7047" t="str">
            <v>Direct</v>
          </cell>
        </row>
        <row r="7048">
          <cell r="A7048" t="str">
            <v>Direct</v>
          </cell>
        </row>
        <row r="7049">
          <cell r="A7049" t="str">
            <v>Direct</v>
          </cell>
        </row>
        <row r="7050">
          <cell r="A7050" t="str">
            <v>Direct</v>
          </cell>
        </row>
        <row r="7051">
          <cell r="A7051" t="str">
            <v>Direct</v>
          </cell>
        </row>
        <row r="7052">
          <cell r="A7052" t="str">
            <v>Direct</v>
          </cell>
        </row>
        <row r="7053">
          <cell r="A7053" t="str">
            <v>Direct</v>
          </cell>
        </row>
        <row r="7054">
          <cell r="A7054" t="str">
            <v>Direct</v>
          </cell>
        </row>
        <row r="7055">
          <cell r="A7055" t="str">
            <v>Direct</v>
          </cell>
        </row>
        <row r="7056">
          <cell r="A7056" t="str">
            <v>Direct</v>
          </cell>
        </row>
        <row r="7057">
          <cell r="A7057" t="str">
            <v>Direct</v>
          </cell>
        </row>
        <row r="7058">
          <cell r="A7058" t="str">
            <v>Direct</v>
          </cell>
        </row>
        <row r="7059">
          <cell r="A7059" t="str">
            <v>Direct</v>
          </cell>
        </row>
        <row r="7060">
          <cell r="A7060" t="str">
            <v>Direct</v>
          </cell>
        </row>
        <row r="7061">
          <cell r="A7061" t="str">
            <v>Direct</v>
          </cell>
        </row>
        <row r="7062">
          <cell r="A7062" t="str">
            <v>Direct</v>
          </cell>
        </row>
        <row r="7063">
          <cell r="A7063" t="str">
            <v>Direct</v>
          </cell>
        </row>
        <row r="7064">
          <cell r="A7064" t="str">
            <v>Direct</v>
          </cell>
        </row>
        <row r="7065">
          <cell r="A7065" t="str">
            <v>Direct</v>
          </cell>
        </row>
        <row r="7066">
          <cell r="A7066" t="str">
            <v>Direct</v>
          </cell>
        </row>
        <row r="7067">
          <cell r="A7067" t="str">
            <v>Direct</v>
          </cell>
        </row>
        <row r="7068">
          <cell r="A7068" t="str">
            <v>Direct</v>
          </cell>
        </row>
        <row r="7069">
          <cell r="A7069" t="str">
            <v>Direct</v>
          </cell>
        </row>
        <row r="7070">
          <cell r="A7070" t="str">
            <v>Direct</v>
          </cell>
        </row>
        <row r="7071">
          <cell r="A7071" t="str">
            <v>Direct</v>
          </cell>
        </row>
        <row r="7072">
          <cell r="A7072" t="str">
            <v>Direct</v>
          </cell>
        </row>
        <row r="7073">
          <cell r="A7073" t="str">
            <v>Direct</v>
          </cell>
        </row>
        <row r="7074">
          <cell r="A7074" t="str">
            <v>Direct</v>
          </cell>
        </row>
        <row r="7075">
          <cell r="A7075" t="str">
            <v>Direct</v>
          </cell>
        </row>
        <row r="7076">
          <cell r="A7076" t="str">
            <v>Direct</v>
          </cell>
        </row>
        <row r="7077">
          <cell r="A7077" t="str">
            <v>Direct</v>
          </cell>
        </row>
        <row r="7078">
          <cell r="A7078" t="str">
            <v>Direct</v>
          </cell>
        </row>
        <row r="7079">
          <cell r="A7079" t="str">
            <v>Direct</v>
          </cell>
        </row>
        <row r="7080">
          <cell r="A7080" t="str">
            <v>Direct</v>
          </cell>
        </row>
        <row r="7081">
          <cell r="A7081" t="str">
            <v>Direct</v>
          </cell>
        </row>
        <row r="7082">
          <cell r="A7082" t="str">
            <v>Direct</v>
          </cell>
        </row>
        <row r="7083">
          <cell r="A7083" t="str">
            <v>Direct</v>
          </cell>
        </row>
        <row r="7084">
          <cell r="A7084" t="str">
            <v>Direct</v>
          </cell>
        </row>
        <row r="7085">
          <cell r="A7085" t="str">
            <v>Direct</v>
          </cell>
        </row>
        <row r="7086">
          <cell r="A7086" t="str">
            <v>Direct</v>
          </cell>
        </row>
        <row r="7087">
          <cell r="A7087" t="str">
            <v>Direct</v>
          </cell>
        </row>
        <row r="7088">
          <cell r="A7088" t="str">
            <v>Direct</v>
          </cell>
        </row>
        <row r="7089">
          <cell r="A7089" t="str">
            <v>Direct</v>
          </cell>
        </row>
        <row r="7090">
          <cell r="A7090" t="str">
            <v>Direct</v>
          </cell>
        </row>
        <row r="7091">
          <cell r="A7091" t="str">
            <v>Direct</v>
          </cell>
        </row>
        <row r="7092">
          <cell r="A7092" t="str">
            <v>Direct</v>
          </cell>
        </row>
        <row r="7093">
          <cell r="A7093" t="str">
            <v>Direct</v>
          </cell>
        </row>
        <row r="7094">
          <cell r="A7094" t="str">
            <v>Direct</v>
          </cell>
        </row>
        <row r="7095">
          <cell r="A7095" t="str">
            <v>Direct</v>
          </cell>
        </row>
        <row r="7096">
          <cell r="A7096" t="str">
            <v>Direct</v>
          </cell>
        </row>
        <row r="7097">
          <cell r="A7097" t="str">
            <v>Direct</v>
          </cell>
        </row>
        <row r="7098">
          <cell r="A7098" t="str">
            <v>Direct</v>
          </cell>
        </row>
        <row r="7099">
          <cell r="A7099" t="str">
            <v>Direct</v>
          </cell>
        </row>
        <row r="7100">
          <cell r="A7100" t="str">
            <v>Direct</v>
          </cell>
        </row>
        <row r="7101">
          <cell r="A7101" t="str">
            <v>Direct</v>
          </cell>
        </row>
        <row r="7102">
          <cell r="A7102" t="str">
            <v>Direct</v>
          </cell>
        </row>
        <row r="7103">
          <cell r="A7103" t="str">
            <v>Direct</v>
          </cell>
        </row>
        <row r="7104">
          <cell r="A7104" t="str">
            <v>Direct</v>
          </cell>
        </row>
        <row r="7105">
          <cell r="A7105" t="str">
            <v>Direct</v>
          </cell>
        </row>
        <row r="7106">
          <cell r="A7106" t="str">
            <v>Direct</v>
          </cell>
        </row>
        <row r="7107">
          <cell r="A7107" t="str">
            <v>Direct</v>
          </cell>
        </row>
        <row r="7108">
          <cell r="A7108" t="str">
            <v>Direct</v>
          </cell>
        </row>
        <row r="7109">
          <cell r="A7109" t="str">
            <v>Direct</v>
          </cell>
        </row>
        <row r="7110">
          <cell r="A7110" t="str">
            <v>Direct</v>
          </cell>
        </row>
        <row r="7111">
          <cell r="A7111" t="str">
            <v>Direct</v>
          </cell>
        </row>
        <row r="7112">
          <cell r="A7112" t="str">
            <v>Direct</v>
          </cell>
        </row>
        <row r="7113">
          <cell r="A7113" t="str">
            <v>Direct</v>
          </cell>
        </row>
        <row r="7114">
          <cell r="A7114" t="str">
            <v>Direct</v>
          </cell>
        </row>
        <row r="7115">
          <cell r="A7115" t="str">
            <v>Direct</v>
          </cell>
        </row>
        <row r="7116">
          <cell r="A7116" t="str">
            <v>Direct</v>
          </cell>
        </row>
        <row r="7117">
          <cell r="A7117" t="str">
            <v>Direct</v>
          </cell>
        </row>
        <row r="7118">
          <cell r="A7118" t="str">
            <v>Direct</v>
          </cell>
        </row>
        <row r="7119">
          <cell r="A7119" t="str">
            <v>Direct</v>
          </cell>
        </row>
        <row r="7120">
          <cell r="A7120" t="str">
            <v>Direct</v>
          </cell>
        </row>
        <row r="7121">
          <cell r="A7121" t="str">
            <v>Direct</v>
          </cell>
        </row>
        <row r="7122">
          <cell r="A7122" t="str">
            <v>Direct</v>
          </cell>
        </row>
        <row r="7123">
          <cell r="A7123" t="str">
            <v>Direct</v>
          </cell>
        </row>
        <row r="7124">
          <cell r="A7124" t="str">
            <v>Direct</v>
          </cell>
        </row>
        <row r="7125">
          <cell r="A7125" t="str">
            <v>Direct</v>
          </cell>
        </row>
        <row r="7126">
          <cell r="A7126" t="str">
            <v>Direct</v>
          </cell>
        </row>
        <row r="7127">
          <cell r="A7127" t="str">
            <v>Direct</v>
          </cell>
        </row>
        <row r="7128">
          <cell r="A7128" t="str">
            <v>Direct</v>
          </cell>
        </row>
        <row r="7129">
          <cell r="A7129" t="str">
            <v>Direct</v>
          </cell>
        </row>
        <row r="7130">
          <cell r="A7130" t="str">
            <v>Direct</v>
          </cell>
        </row>
        <row r="7131">
          <cell r="A7131" t="str">
            <v>Direct</v>
          </cell>
        </row>
        <row r="7132">
          <cell r="A7132" t="str">
            <v>Direct</v>
          </cell>
        </row>
        <row r="7133">
          <cell r="A7133" t="str">
            <v>Direct</v>
          </cell>
        </row>
        <row r="7134">
          <cell r="A7134" t="str">
            <v>Direct</v>
          </cell>
        </row>
        <row r="7135">
          <cell r="A7135" t="str">
            <v>Direct</v>
          </cell>
        </row>
        <row r="7136">
          <cell r="A7136" t="str">
            <v>Direct</v>
          </cell>
        </row>
        <row r="7137">
          <cell r="A7137" t="str">
            <v>Direct</v>
          </cell>
        </row>
        <row r="7138">
          <cell r="A7138" t="str">
            <v>Direct</v>
          </cell>
        </row>
        <row r="7139">
          <cell r="A7139" t="str">
            <v>Industry</v>
          </cell>
        </row>
        <row r="7140">
          <cell r="A7140" t="str">
            <v>Industry</v>
          </cell>
        </row>
        <row r="7141">
          <cell r="A7141" t="str">
            <v>Industry</v>
          </cell>
        </row>
        <row r="7142">
          <cell r="A7142" t="str">
            <v>Industry</v>
          </cell>
        </row>
        <row r="7143">
          <cell r="A7143" t="str">
            <v>Industry</v>
          </cell>
        </row>
        <row r="7144">
          <cell r="A7144" t="str">
            <v>Industry</v>
          </cell>
        </row>
        <row r="7145">
          <cell r="A7145" t="str">
            <v>Industry</v>
          </cell>
        </row>
        <row r="7146">
          <cell r="A7146" t="str">
            <v>Industry</v>
          </cell>
        </row>
        <row r="7147">
          <cell r="A7147" t="str">
            <v>Industry</v>
          </cell>
        </row>
        <row r="7148">
          <cell r="A7148" t="str">
            <v>Industry</v>
          </cell>
        </row>
        <row r="7149">
          <cell r="A7149" t="str">
            <v>Industry</v>
          </cell>
        </row>
        <row r="7150">
          <cell r="A7150" t="str">
            <v>Industry</v>
          </cell>
        </row>
        <row r="7151">
          <cell r="A7151" t="str">
            <v>Industry</v>
          </cell>
        </row>
        <row r="7152">
          <cell r="A7152" t="str">
            <v>Industry</v>
          </cell>
        </row>
        <row r="7153">
          <cell r="A7153" t="str">
            <v>Industry</v>
          </cell>
        </row>
        <row r="7154">
          <cell r="A7154" t="str">
            <v>Industry</v>
          </cell>
        </row>
        <row r="7155">
          <cell r="A7155" t="str">
            <v>Industry</v>
          </cell>
        </row>
        <row r="7156">
          <cell r="A7156" t="str">
            <v>Industry</v>
          </cell>
        </row>
        <row r="7157">
          <cell r="A7157" t="str">
            <v>Industry</v>
          </cell>
        </row>
        <row r="7158">
          <cell r="A7158" t="str">
            <v>Industry</v>
          </cell>
        </row>
        <row r="7159">
          <cell r="A7159" t="str">
            <v>Industry</v>
          </cell>
        </row>
        <row r="7160">
          <cell r="A7160" t="str">
            <v>Industry</v>
          </cell>
        </row>
        <row r="7161">
          <cell r="A7161" t="str">
            <v>Industry</v>
          </cell>
        </row>
        <row r="7162">
          <cell r="A7162" t="str">
            <v>Industry</v>
          </cell>
        </row>
        <row r="7163">
          <cell r="A7163" t="str">
            <v>Industry</v>
          </cell>
        </row>
        <row r="7164">
          <cell r="A7164" t="str">
            <v>Industry</v>
          </cell>
        </row>
        <row r="7165">
          <cell r="A7165" t="str">
            <v>Industry</v>
          </cell>
        </row>
        <row r="7166">
          <cell r="A7166" t="str">
            <v>Industry</v>
          </cell>
        </row>
        <row r="7167">
          <cell r="A7167" t="str">
            <v>Industry</v>
          </cell>
        </row>
        <row r="7168">
          <cell r="A7168" t="str">
            <v>Industry</v>
          </cell>
        </row>
        <row r="7169">
          <cell r="A7169" t="str">
            <v>Industry</v>
          </cell>
        </row>
        <row r="7170">
          <cell r="A7170" t="str">
            <v>Industry</v>
          </cell>
        </row>
        <row r="7171">
          <cell r="A7171" t="str">
            <v>Industry</v>
          </cell>
        </row>
        <row r="7172">
          <cell r="A7172" t="str">
            <v>Industry</v>
          </cell>
        </row>
        <row r="7173">
          <cell r="A7173" t="str">
            <v>Industry</v>
          </cell>
        </row>
        <row r="7174">
          <cell r="A7174" t="str">
            <v>Industry</v>
          </cell>
        </row>
        <row r="7175">
          <cell r="A7175" t="str">
            <v>Industry</v>
          </cell>
        </row>
        <row r="7176">
          <cell r="A7176" t="str">
            <v>Industry</v>
          </cell>
        </row>
        <row r="7177">
          <cell r="A7177" t="str">
            <v>Industry</v>
          </cell>
        </row>
        <row r="7178">
          <cell r="A7178" t="str">
            <v>Industry</v>
          </cell>
        </row>
        <row r="7179">
          <cell r="A7179" t="str">
            <v>Industry</v>
          </cell>
        </row>
        <row r="7180">
          <cell r="A7180" t="str">
            <v>Industry</v>
          </cell>
        </row>
        <row r="7181">
          <cell r="A7181" t="str">
            <v>Industry</v>
          </cell>
        </row>
        <row r="7182">
          <cell r="A7182" t="str">
            <v>Industry</v>
          </cell>
        </row>
        <row r="7183">
          <cell r="A7183" t="str">
            <v>Industry</v>
          </cell>
        </row>
        <row r="7184">
          <cell r="A7184" t="str">
            <v>Industry</v>
          </cell>
        </row>
        <row r="7185">
          <cell r="A7185" t="str">
            <v>Industry</v>
          </cell>
        </row>
        <row r="7186">
          <cell r="A7186" t="str">
            <v>Industry</v>
          </cell>
        </row>
        <row r="7187">
          <cell r="A7187" t="str">
            <v>Industry</v>
          </cell>
        </row>
        <row r="7188">
          <cell r="A7188" t="str">
            <v>Industry</v>
          </cell>
        </row>
        <row r="7189">
          <cell r="A7189" t="str">
            <v>Industry</v>
          </cell>
        </row>
        <row r="7190">
          <cell r="A7190" t="str">
            <v>Industry</v>
          </cell>
        </row>
        <row r="7191">
          <cell r="A7191" t="str">
            <v>Industry</v>
          </cell>
        </row>
        <row r="7192">
          <cell r="A7192" t="str">
            <v>Industry</v>
          </cell>
        </row>
        <row r="7193">
          <cell r="A7193" t="str">
            <v>Industry</v>
          </cell>
        </row>
        <row r="7194">
          <cell r="A7194" t="str">
            <v>Industry</v>
          </cell>
        </row>
        <row r="7195">
          <cell r="A7195" t="str">
            <v>Industry</v>
          </cell>
        </row>
        <row r="7196">
          <cell r="A7196" t="str">
            <v>Industry</v>
          </cell>
        </row>
        <row r="7197">
          <cell r="A7197" t="str">
            <v>Industry</v>
          </cell>
        </row>
        <row r="7198">
          <cell r="A7198" t="str">
            <v>Industry</v>
          </cell>
        </row>
        <row r="7199">
          <cell r="A7199" t="str">
            <v>Industry</v>
          </cell>
        </row>
        <row r="7200">
          <cell r="A7200" t="str">
            <v>Industry</v>
          </cell>
        </row>
        <row r="7201">
          <cell r="A7201" t="str">
            <v>Industry</v>
          </cell>
        </row>
        <row r="7202">
          <cell r="A7202" t="str">
            <v>Industry</v>
          </cell>
        </row>
        <row r="7203">
          <cell r="A7203" t="str">
            <v>Industry</v>
          </cell>
        </row>
        <row r="7204">
          <cell r="A7204" t="str">
            <v>Industry</v>
          </cell>
        </row>
        <row r="7205">
          <cell r="A7205" t="str">
            <v>Industry</v>
          </cell>
        </row>
        <row r="7206">
          <cell r="A7206" t="str">
            <v>Industry</v>
          </cell>
        </row>
        <row r="7207">
          <cell r="A7207" t="str">
            <v>Industry</v>
          </cell>
        </row>
        <row r="7208">
          <cell r="A7208" t="str">
            <v>Industry</v>
          </cell>
        </row>
        <row r="7209">
          <cell r="A7209" t="str">
            <v>Industry</v>
          </cell>
        </row>
        <row r="7210">
          <cell r="A7210" t="str">
            <v>Industry</v>
          </cell>
        </row>
        <row r="7211">
          <cell r="A7211" t="str">
            <v>Industry</v>
          </cell>
        </row>
        <row r="7212">
          <cell r="A7212" t="str">
            <v>Industry</v>
          </cell>
        </row>
        <row r="7213">
          <cell r="A7213" t="str">
            <v>Industry</v>
          </cell>
        </row>
        <row r="7214">
          <cell r="A7214" t="str">
            <v>Industry</v>
          </cell>
        </row>
        <row r="7215">
          <cell r="A7215" t="str">
            <v>Industry</v>
          </cell>
        </row>
        <row r="7216">
          <cell r="A7216" t="str">
            <v>Industry</v>
          </cell>
        </row>
        <row r="7217">
          <cell r="A7217" t="str">
            <v>Industry</v>
          </cell>
        </row>
        <row r="7218">
          <cell r="A7218" t="str">
            <v>Industry</v>
          </cell>
        </row>
        <row r="7219">
          <cell r="A7219" t="str">
            <v>Industry</v>
          </cell>
        </row>
        <row r="7220">
          <cell r="A7220" t="str">
            <v>Industry</v>
          </cell>
        </row>
        <row r="7221">
          <cell r="A7221" t="str">
            <v>Industry</v>
          </cell>
        </row>
        <row r="7222">
          <cell r="A7222" t="str">
            <v>Industry</v>
          </cell>
        </row>
        <row r="7223">
          <cell r="A7223" t="str">
            <v>Industry</v>
          </cell>
        </row>
        <row r="7224">
          <cell r="A7224" t="str">
            <v>Industry</v>
          </cell>
        </row>
        <row r="7225">
          <cell r="A7225" t="str">
            <v>Industry</v>
          </cell>
        </row>
        <row r="7226">
          <cell r="A7226" t="str">
            <v>Industry</v>
          </cell>
        </row>
        <row r="7227">
          <cell r="A7227" t="str">
            <v>Industry</v>
          </cell>
        </row>
        <row r="7228">
          <cell r="A7228" t="str">
            <v>Industry</v>
          </cell>
        </row>
        <row r="7229">
          <cell r="A7229" t="str">
            <v>Industry</v>
          </cell>
        </row>
        <row r="7230">
          <cell r="A7230" t="str">
            <v>Industry</v>
          </cell>
        </row>
        <row r="7231">
          <cell r="A7231" t="str">
            <v>Industry</v>
          </cell>
        </row>
        <row r="7232">
          <cell r="A7232" t="str">
            <v>Industry</v>
          </cell>
        </row>
        <row r="7233">
          <cell r="A7233" t="str">
            <v>Industry</v>
          </cell>
        </row>
        <row r="7234">
          <cell r="A7234" t="str">
            <v>Industry</v>
          </cell>
        </row>
        <row r="7235">
          <cell r="A7235" t="str">
            <v>Industry</v>
          </cell>
        </row>
        <row r="7236">
          <cell r="A7236" t="str">
            <v>Industry</v>
          </cell>
        </row>
        <row r="7237">
          <cell r="A7237" t="str">
            <v>Industry</v>
          </cell>
        </row>
        <row r="7238">
          <cell r="A7238" t="str">
            <v>Industry</v>
          </cell>
        </row>
        <row r="7239">
          <cell r="A7239" t="str">
            <v>Industry</v>
          </cell>
        </row>
        <row r="7240">
          <cell r="A7240" t="str">
            <v>Industry</v>
          </cell>
        </row>
        <row r="7241">
          <cell r="A7241" t="str">
            <v>Industry</v>
          </cell>
        </row>
        <row r="7242">
          <cell r="A7242" t="str">
            <v>Industry</v>
          </cell>
        </row>
        <row r="7243">
          <cell r="A7243" t="str">
            <v>Industry</v>
          </cell>
        </row>
        <row r="7244">
          <cell r="A7244" t="str">
            <v>Industry</v>
          </cell>
        </row>
        <row r="7245">
          <cell r="A7245" t="str">
            <v>Industry</v>
          </cell>
        </row>
        <row r="7246">
          <cell r="A7246" t="str">
            <v>Industry</v>
          </cell>
        </row>
        <row r="7247">
          <cell r="A7247" t="str">
            <v>Industry</v>
          </cell>
        </row>
        <row r="7248">
          <cell r="A7248" t="str">
            <v>Industry</v>
          </cell>
        </row>
        <row r="7249">
          <cell r="A7249" t="str">
            <v>Industry</v>
          </cell>
        </row>
        <row r="7250">
          <cell r="A7250" t="str">
            <v>Industry</v>
          </cell>
        </row>
        <row r="7251">
          <cell r="A7251" t="str">
            <v>Industry</v>
          </cell>
        </row>
        <row r="7252">
          <cell r="A7252" t="str">
            <v>Industry</v>
          </cell>
        </row>
        <row r="7253">
          <cell r="A7253" t="str">
            <v>Industry</v>
          </cell>
        </row>
        <row r="7254">
          <cell r="A7254" t="str">
            <v>Industry</v>
          </cell>
        </row>
        <row r="7255">
          <cell r="A7255" t="str">
            <v>Industry</v>
          </cell>
        </row>
        <row r="7256">
          <cell r="A7256" t="str">
            <v>Industry</v>
          </cell>
        </row>
        <row r="7257">
          <cell r="A7257" t="str">
            <v>Industry</v>
          </cell>
        </row>
        <row r="7258">
          <cell r="A7258" t="str">
            <v>Industry</v>
          </cell>
        </row>
        <row r="7259">
          <cell r="A7259" t="str">
            <v>Industry</v>
          </cell>
        </row>
        <row r="7260">
          <cell r="A7260" t="str">
            <v>Industry</v>
          </cell>
        </row>
        <row r="7261">
          <cell r="A7261" t="str">
            <v>Industry</v>
          </cell>
        </row>
        <row r="7262">
          <cell r="A7262" t="str">
            <v>Industry</v>
          </cell>
        </row>
        <row r="7263">
          <cell r="A7263" t="str">
            <v>Industry</v>
          </cell>
        </row>
        <row r="7264">
          <cell r="A7264" t="str">
            <v>Industry</v>
          </cell>
        </row>
        <row r="7265">
          <cell r="A7265" t="str">
            <v>Industry</v>
          </cell>
        </row>
        <row r="7266">
          <cell r="A7266" t="str">
            <v>Industry</v>
          </cell>
        </row>
        <row r="7267">
          <cell r="A7267" t="str">
            <v>Industry</v>
          </cell>
        </row>
        <row r="7268">
          <cell r="A7268" t="str">
            <v>Industry</v>
          </cell>
        </row>
        <row r="7269">
          <cell r="A7269" t="str">
            <v>Industry</v>
          </cell>
        </row>
        <row r="7270">
          <cell r="A7270" t="str">
            <v>Industry</v>
          </cell>
        </row>
        <row r="7271">
          <cell r="A7271" t="str">
            <v>Industry</v>
          </cell>
        </row>
        <row r="7272">
          <cell r="A7272" t="str">
            <v>Industry</v>
          </cell>
        </row>
        <row r="7273">
          <cell r="A7273" t="str">
            <v>Industry</v>
          </cell>
        </row>
        <row r="7274">
          <cell r="A7274" t="str">
            <v>Industry</v>
          </cell>
        </row>
        <row r="7275">
          <cell r="A7275" t="str">
            <v>Industry</v>
          </cell>
        </row>
        <row r="7276">
          <cell r="A7276" t="str">
            <v>Industry</v>
          </cell>
        </row>
        <row r="7277">
          <cell r="A7277" t="str">
            <v>Industry</v>
          </cell>
        </row>
        <row r="7278">
          <cell r="A7278" t="str">
            <v>Industry</v>
          </cell>
        </row>
        <row r="7279">
          <cell r="A7279" t="str">
            <v>Industry</v>
          </cell>
        </row>
        <row r="7280">
          <cell r="A7280" t="str">
            <v>Industry</v>
          </cell>
        </row>
        <row r="7281">
          <cell r="A7281" t="str">
            <v>Industry</v>
          </cell>
        </row>
        <row r="7282">
          <cell r="A7282" t="str">
            <v>Industry</v>
          </cell>
        </row>
        <row r="7283">
          <cell r="A7283" t="str">
            <v>Industry</v>
          </cell>
        </row>
        <row r="7284">
          <cell r="A7284" t="str">
            <v>Industry</v>
          </cell>
        </row>
        <row r="7285">
          <cell r="A7285" t="str">
            <v>Industry</v>
          </cell>
        </row>
        <row r="7286">
          <cell r="A7286" t="str">
            <v>Industry</v>
          </cell>
        </row>
        <row r="7287">
          <cell r="A7287" t="str">
            <v>Industry</v>
          </cell>
        </row>
        <row r="7288">
          <cell r="A7288" t="str">
            <v>Industry</v>
          </cell>
        </row>
        <row r="7289">
          <cell r="A7289" t="str">
            <v>Industry</v>
          </cell>
        </row>
        <row r="7290">
          <cell r="A7290" t="str">
            <v>Industry</v>
          </cell>
        </row>
        <row r="7291">
          <cell r="A7291" t="str">
            <v>Industry</v>
          </cell>
        </row>
        <row r="7292">
          <cell r="A7292" t="str">
            <v>Industry</v>
          </cell>
        </row>
        <row r="7293">
          <cell r="A7293" t="str">
            <v>Industry</v>
          </cell>
        </row>
        <row r="7294">
          <cell r="A7294" t="str">
            <v>Industry</v>
          </cell>
        </row>
        <row r="7295">
          <cell r="A7295" t="str">
            <v>Industry</v>
          </cell>
        </row>
        <row r="7296">
          <cell r="A7296" t="str">
            <v>Industry</v>
          </cell>
        </row>
        <row r="7297">
          <cell r="A7297" t="str">
            <v>Industry</v>
          </cell>
        </row>
        <row r="7298">
          <cell r="A7298" t="str">
            <v>Direct</v>
          </cell>
        </row>
        <row r="7299">
          <cell r="A7299" t="str">
            <v>Direct</v>
          </cell>
        </row>
        <row r="7300">
          <cell r="A7300" t="str">
            <v>Direct</v>
          </cell>
        </row>
        <row r="7301">
          <cell r="A7301" t="str">
            <v>Direct</v>
          </cell>
        </row>
        <row r="7302">
          <cell r="A7302" t="str">
            <v>Direct</v>
          </cell>
        </row>
        <row r="7303">
          <cell r="A7303" t="str">
            <v>Direct</v>
          </cell>
        </row>
        <row r="7304">
          <cell r="A7304" t="str">
            <v>Direct</v>
          </cell>
        </row>
        <row r="7305">
          <cell r="A7305" t="str">
            <v>Direct</v>
          </cell>
        </row>
        <row r="7306">
          <cell r="A7306" t="str">
            <v>Direct</v>
          </cell>
        </row>
        <row r="7307">
          <cell r="A7307" t="str">
            <v>Direct</v>
          </cell>
        </row>
        <row r="7308">
          <cell r="A7308" t="str">
            <v>Direct</v>
          </cell>
        </row>
        <row r="7309">
          <cell r="A7309" t="str">
            <v>Direct</v>
          </cell>
        </row>
        <row r="7310">
          <cell r="A7310" t="str">
            <v>Direct</v>
          </cell>
        </row>
        <row r="7311">
          <cell r="A7311" t="str">
            <v>Direct</v>
          </cell>
        </row>
        <row r="7312">
          <cell r="A7312" t="str">
            <v>Direct</v>
          </cell>
        </row>
        <row r="7313">
          <cell r="A7313" t="str">
            <v>Direct</v>
          </cell>
        </row>
        <row r="7314">
          <cell r="A7314" t="str">
            <v>Direct</v>
          </cell>
        </row>
        <row r="7315">
          <cell r="A7315" t="str">
            <v>Direct</v>
          </cell>
        </row>
        <row r="7316">
          <cell r="A7316" t="str">
            <v>Direct</v>
          </cell>
        </row>
        <row r="7317">
          <cell r="A7317" t="str">
            <v>Direct</v>
          </cell>
        </row>
        <row r="7318">
          <cell r="A7318" t="str">
            <v>Direct</v>
          </cell>
        </row>
        <row r="7319">
          <cell r="A7319" t="str">
            <v>Direct</v>
          </cell>
        </row>
        <row r="7320">
          <cell r="A7320" t="str">
            <v>Direct</v>
          </cell>
        </row>
        <row r="7321">
          <cell r="A7321" t="str">
            <v>Direct</v>
          </cell>
        </row>
        <row r="7322">
          <cell r="A7322" t="str">
            <v>Direct</v>
          </cell>
        </row>
        <row r="7323">
          <cell r="A7323" t="str">
            <v>Direct</v>
          </cell>
        </row>
        <row r="7324">
          <cell r="A7324" t="str">
            <v>Direct</v>
          </cell>
        </row>
        <row r="7325">
          <cell r="A7325" t="str">
            <v>Direct</v>
          </cell>
        </row>
        <row r="7326">
          <cell r="A7326" t="str">
            <v>Direct</v>
          </cell>
        </row>
        <row r="7327">
          <cell r="A7327" t="str">
            <v>Direct</v>
          </cell>
        </row>
        <row r="7328">
          <cell r="A7328" t="str">
            <v>Direct</v>
          </cell>
        </row>
        <row r="7329">
          <cell r="A7329" t="str">
            <v>Direct</v>
          </cell>
        </row>
        <row r="7330">
          <cell r="A7330" t="str">
            <v>Direct</v>
          </cell>
        </row>
        <row r="7331">
          <cell r="A7331" t="str">
            <v>Direct</v>
          </cell>
        </row>
        <row r="7332">
          <cell r="A7332" t="str">
            <v>Direct</v>
          </cell>
        </row>
        <row r="7333">
          <cell r="A7333" t="str">
            <v>Direct</v>
          </cell>
        </row>
        <row r="7334">
          <cell r="A7334" t="str">
            <v>Direct</v>
          </cell>
        </row>
        <row r="7335">
          <cell r="A7335" t="str">
            <v>Direct</v>
          </cell>
        </row>
        <row r="7336">
          <cell r="A7336" t="str">
            <v>Direct</v>
          </cell>
        </row>
        <row r="7337">
          <cell r="A7337" t="str">
            <v>Direct</v>
          </cell>
        </row>
        <row r="7338">
          <cell r="A7338" t="str">
            <v>Direct</v>
          </cell>
        </row>
        <row r="7339">
          <cell r="A7339" t="str">
            <v>Direct</v>
          </cell>
        </row>
        <row r="7340">
          <cell r="A7340" t="str">
            <v>Direct</v>
          </cell>
        </row>
        <row r="7341">
          <cell r="A7341" t="str">
            <v>Direct</v>
          </cell>
        </row>
        <row r="7342">
          <cell r="A7342" t="str">
            <v>Direct</v>
          </cell>
        </row>
        <row r="7343">
          <cell r="A7343" t="str">
            <v>Direct</v>
          </cell>
        </row>
        <row r="7344">
          <cell r="A7344" t="str">
            <v>Direct</v>
          </cell>
        </row>
        <row r="7345">
          <cell r="A7345" t="str">
            <v>Direct</v>
          </cell>
        </row>
        <row r="7346">
          <cell r="A7346" t="str">
            <v>Direct</v>
          </cell>
        </row>
        <row r="7347">
          <cell r="A7347" t="str">
            <v>Direct</v>
          </cell>
        </row>
        <row r="7348">
          <cell r="A7348" t="str">
            <v>Direct</v>
          </cell>
        </row>
        <row r="7349">
          <cell r="A7349" t="str">
            <v>Direct</v>
          </cell>
        </row>
        <row r="7350">
          <cell r="A7350" t="str">
            <v>Direct</v>
          </cell>
        </row>
        <row r="7351">
          <cell r="A7351" t="str">
            <v>Direct</v>
          </cell>
        </row>
        <row r="7352">
          <cell r="A7352" t="str">
            <v>Direct</v>
          </cell>
        </row>
        <row r="7353">
          <cell r="A7353" t="str">
            <v>Direct</v>
          </cell>
        </row>
        <row r="7354">
          <cell r="A7354" t="str">
            <v>Direct</v>
          </cell>
        </row>
        <row r="7355">
          <cell r="A7355" t="str">
            <v>Direct</v>
          </cell>
        </row>
        <row r="7356">
          <cell r="A7356" t="str">
            <v>Direct</v>
          </cell>
        </row>
        <row r="7357">
          <cell r="A7357" t="str">
            <v>Direct</v>
          </cell>
        </row>
        <row r="7358">
          <cell r="A7358" t="str">
            <v>Direct</v>
          </cell>
        </row>
        <row r="7359">
          <cell r="A7359" t="str">
            <v>Direct</v>
          </cell>
        </row>
        <row r="7360">
          <cell r="A7360" t="str">
            <v>Direct</v>
          </cell>
        </row>
        <row r="7361">
          <cell r="A7361" t="str">
            <v>Direct</v>
          </cell>
        </row>
        <row r="7362">
          <cell r="A7362" t="str">
            <v>Direct</v>
          </cell>
        </row>
        <row r="7363">
          <cell r="A7363" t="str">
            <v>Direct</v>
          </cell>
        </row>
        <row r="7364">
          <cell r="A7364" t="str">
            <v>Direct</v>
          </cell>
        </row>
        <row r="7365">
          <cell r="A7365" t="str">
            <v>Direct</v>
          </cell>
        </row>
        <row r="7366">
          <cell r="A7366" t="str">
            <v>Direct</v>
          </cell>
        </row>
        <row r="7367">
          <cell r="A7367" t="str">
            <v>Direct</v>
          </cell>
        </row>
        <row r="7368">
          <cell r="A7368" t="str">
            <v>Direct</v>
          </cell>
        </row>
        <row r="7369">
          <cell r="A7369" t="str">
            <v>Direct</v>
          </cell>
        </row>
        <row r="7370">
          <cell r="A7370" t="str">
            <v>Direct</v>
          </cell>
        </row>
        <row r="7371">
          <cell r="A7371" t="str">
            <v>Direct</v>
          </cell>
        </row>
        <row r="7372">
          <cell r="A7372" t="str">
            <v>Direct</v>
          </cell>
        </row>
        <row r="7373">
          <cell r="A7373" t="str">
            <v>Direct</v>
          </cell>
        </row>
        <row r="7374">
          <cell r="A7374" t="str">
            <v>Direct</v>
          </cell>
        </row>
        <row r="7375">
          <cell r="A7375" t="str">
            <v>Direct</v>
          </cell>
        </row>
        <row r="7376">
          <cell r="A7376" t="str">
            <v>Direct</v>
          </cell>
        </row>
        <row r="7377">
          <cell r="A7377" t="str">
            <v>Direct</v>
          </cell>
        </row>
        <row r="7378">
          <cell r="A7378" t="str">
            <v>Direct</v>
          </cell>
        </row>
        <row r="7379">
          <cell r="A7379" t="str">
            <v>Direct</v>
          </cell>
        </row>
        <row r="7380">
          <cell r="A7380" t="str">
            <v>Direct</v>
          </cell>
        </row>
        <row r="7381">
          <cell r="A7381" t="str">
            <v>Direct</v>
          </cell>
        </row>
        <row r="7382">
          <cell r="A7382" t="str">
            <v>Direct</v>
          </cell>
        </row>
        <row r="7383">
          <cell r="A7383" t="str">
            <v>Direct</v>
          </cell>
        </row>
        <row r="7384">
          <cell r="A7384" t="str">
            <v>Direct</v>
          </cell>
        </row>
        <row r="7385">
          <cell r="A7385" t="str">
            <v>Direct</v>
          </cell>
        </row>
        <row r="7386">
          <cell r="A7386" t="str">
            <v>Direct</v>
          </cell>
        </row>
        <row r="7387">
          <cell r="A7387" t="str">
            <v>Direct</v>
          </cell>
        </row>
        <row r="7388">
          <cell r="A7388" t="str">
            <v>Direct</v>
          </cell>
        </row>
        <row r="7389">
          <cell r="A7389" t="str">
            <v>Direct</v>
          </cell>
        </row>
        <row r="7390">
          <cell r="A7390" t="str">
            <v>Direct</v>
          </cell>
        </row>
        <row r="7391">
          <cell r="A7391" t="str">
            <v>Direct</v>
          </cell>
        </row>
        <row r="7392">
          <cell r="A7392" t="str">
            <v>Direct</v>
          </cell>
        </row>
        <row r="7393">
          <cell r="A7393" t="str">
            <v>Direct</v>
          </cell>
        </row>
        <row r="7394">
          <cell r="A7394" t="str">
            <v>Direct</v>
          </cell>
        </row>
        <row r="7395">
          <cell r="A7395" t="str">
            <v>Direct</v>
          </cell>
        </row>
        <row r="7396">
          <cell r="A7396" t="str">
            <v>Direct</v>
          </cell>
        </row>
        <row r="7397">
          <cell r="A7397" t="str">
            <v>Direct</v>
          </cell>
        </row>
        <row r="7398">
          <cell r="A7398" t="str">
            <v>Direct</v>
          </cell>
        </row>
        <row r="7399">
          <cell r="A7399" t="str">
            <v>Direct</v>
          </cell>
        </row>
        <row r="7400">
          <cell r="A7400" t="str">
            <v>Direct</v>
          </cell>
        </row>
        <row r="7401">
          <cell r="A7401" t="str">
            <v>Direct</v>
          </cell>
        </row>
        <row r="7402">
          <cell r="A7402" t="str">
            <v>Direct</v>
          </cell>
        </row>
        <row r="7403">
          <cell r="A7403" t="str">
            <v>Direct</v>
          </cell>
        </row>
        <row r="7404">
          <cell r="A7404" t="str">
            <v>Direct</v>
          </cell>
        </row>
        <row r="7405">
          <cell r="A7405" t="str">
            <v>Direct</v>
          </cell>
        </row>
        <row r="7406">
          <cell r="A7406" t="str">
            <v>Direct</v>
          </cell>
        </row>
        <row r="7407">
          <cell r="A7407" t="str">
            <v>Direct</v>
          </cell>
        </row>
        <row r="7408">
          <cell r="A7408" t="str">
            <v>Direct</v>
          </cell>
        </row>
        <row r="7409">
          <cell r="A7409" t="str">
            <v>Direct</v>
          </cell>
        </row>
        <row r="7410">
          <cell r="A7410" t="str">
            <v>Direct</v>
          </cell>
        </row>
        <row r="7411">
          <cell r="A7411" t="str">
            <v>Direct</v>
          </cell>
        </row>
        <row r="7412">
          <cell r="A7412" t="str">
            <v>Industry</v>
          </cell>
        </row>
        <row r="7413">
          <cell r="A7413" t="str">
            <v>Industry</v>
          </cell>
        </row>
        <row r="7414">
          <cell r="A7414" t="str">
            <v>Industry</v>
          </cell>
        </row>
        <row r="7415">
          <cell r="A7415" t="str">
            <v>Industry</v>
          </cell>
        </row>
        <row r="7416">
          <cell r="A7416" t="str">
            <v>Industry</v>
          </cell>
        </row>
        <row r="7417">
          <cell r="A7417" t="str">
            <v>Industry</v>
          </cell>
        </row>
        <row r="7418">
          <cell r="A7418" t="str">
            <v>Industry</v>
          </cell>
        </row>
        <row r="7419">
          <cell r="A7419" t="str">
            <v>Industry</v>
          </cell>
        </row>
        <row r="7420">
          <cell r="A7420" t="str">
            <v>Industry</v>
          </cell>
        </row>
        <row r="7421">
          <cell r="A7421" t="str">
            <v>Industry</v>
          </cell>
        </row>
        <row r="7422">
          <cell r="A7422" t="str">
            <v>Industry</v>
          </cell>
        </row>
        <row r="7423">
          <cell r="A7423" t="str">
            <v>Industry</v>
          </cell>
        </row>
        <row r="7424">
          <cell r="A7424" t="str">
            <v>Industry</v>
          </cell>
        </row>
        <row r="7425">
          <cell r="A7425" t="str">
            <v>Industry</v>
          </cell>
        </row>
        <row r="7426">
          <cell r="A7426" t="str">
            <v>Industry</v>
          </cell>
        </row>
        <row r="7427">
          <cell r="A7427" t="str">
            <v>Industry</v>
          </cell>
        </row>
        <row r="7428">
          <cell r="A7428" t="str">
            <v>Industry</v>
          </cell>
        </row>
        <row r="7429">
          <cell r="A7429" t="str">
            <v>Industry</v>
          </cell>
        </row>
        <row r="7430">
          <cell r="A7430" t="str">
            <v>Industry</v>
          </cell>
        </row>
        <row r="7431">
          <cell r="A7431" t="str">
            <v>Industry</v>
          </cell>
        </row>
        <row r="7432">
          <cell r="A7432" t="str">
            <v>Industry</v>
          </cell>
        </row>
        <row r="7433">
          <cell r="A7433" t="str">
            <v>Industry</v>
          </cell>
        </row>
        <row r="7434">
          <cell r="A7434" t="str">
            <v>Industry</v>
          </cell>
        </row>
        <row r="7435">
          <cell r="A7435" t="str">
            <v>Industry</v>
          </cell>
        </row>
        <row r="7436">
          <cell r="A7436" t="str">
            <v>Industry</v>
          </cell>
        </row>
        <row r="7437">
          <cell r="A7437" t="str">
            <v>Industry</v>
          </cell>
        </row>
        <row r="7438">
          <cell r="A7438" t="str">
            <v>Industry</v>
          </cell>
        </row>
        <row r="7439">
          <cell r="A7439" t="str">
            <v>Industry</v>
          </cell>
        </row>
        <row r="7440">
          <cell r="A7440" t="str">
            <v>Industry</v>
          </cell>
        </row>
        <row r="7441">
          <cell r="A7441" t="str">
            <v>Industry</v>
          </cell>
        </row>
        <row r="7442">
          <cell r="A7442" t="str">
            <v>Industry</v>
          </cell>
        </row>
        <row r="7443">
          <cell r="A7443" t="str">
            <v>Industry</v>
          </cell>
        </row>
        <row r="7444">
          <cell r="A7444" t="str">
            <v>Industry</v>
          </cell>
        </row>
        <row r="7445">
          <cell r="A7445" t="str">
            <v>Industry</v>
          </cell>
        </row>
        <row r="7446">
          <cell r="A7446" t="str">
            <v>Industry</v>
          </cell>
        </row>
        <row r="7447">
          <cell r="A7447" t="str">
            <v>Industry</v>
          </cell>
        </row>
        <row r="7448">
          <cell r="A7448" t="str">
            <v>Industry</v>
          </cell>
        </row>
        <row r="7449">
          <cell r="A7449" t="str">
            <v>Industry</v>
          </cell>
        </row>
        <row r="7450">
          <cell r="A7450" t="str">
            <v>Industry</v>
          </cell>
        </row>
        <row r="7451">
          <cell r="A7451" t="str">
            <v>Industry</v>
          </cell>
        </row>
        <row r="7452">
          <cell r="A7452" t="str">
            <v>Industry</v>
          </cell>
        </row>
        <row r="7453">
          <cell r="A7453" t="str">
            <v>Industry</v>
          </cell>
        </row>
        <row r="7454">
          <cell r="A7454" t="str">
            <v>Industry</v>
          </cell>
        </row>
        <row r="7455">
          <cell r="A7455" t="str">
            <v>Industry</v>
          </cell>
        </row>
        <row r="7456">
          <cell r="A7456" t="str">
            <v>Industry</v>
          </cell>
        </row>
        <row r="7457">
          <cell r="A7457" t="str">
            <v>Industry</v>
          </cell>
        </row>
        <row r="7458">
          <cell r="A7458" t="str">
            <v>Industry</v>
          </cell>
        </row>
        <row r="7459">
          <cell r="A7459" t="str">
            <v>Industry</v>
          </cell>
        </row>
        <row r="7460">
          <cell r="A7460" t="str">
            <v>Industry</v>
          </cell>
        </row>
        <row r="7461">
          <cell r="A7461" t="str">
            <v>Industry</v>
          </cell>
        </row>
        <row r="7462">
          <cell r="A7462" t="str">
            <v>Industry</v>
          </cell>
        </row>
        <row r="7463">
          <cell r="A7463" t="str">
            <v>Industry</v>
          </cell>
        </row>
        <row r="7464">
          <cell r="A7464" t="str">
            <v>Industry</v>
          </cell>
        </row>
        <row r="7465">
          <cell r="A7465" t="str">
            <v>Industry</v>
          </cell>
        </row>
        <row r="7466">
          <cell r="A7466" t="str">
            <v>Industry</v>
          </cell>
        </row>
        <row r="7467">
          <cell r="A7467" t="str">
            <v>Industry</v>
          </cell>
        </row>
        <row r="7468">
          <cell r="A7468" t="str">
            <v>Industry</v>
          </cell>
        </row>
        <row r="7469">
          <cell r="A7469" t="str">
            <v>Industry</v>
          </cell>
        </row>
        <row r="7470">
          <cell r="A7470" t="str">
            <v>Industry</v>
          </cell>
        </row>
        <row r="7471">
          <cell r="A7471" t="str">
            <v>Industry</v>
          </cell>
        </row>
        <row r="7472">
          <cell r="A7472" t="str">
            <v>Industry</v>
          </cell>
        </row>
        <row r="7473">
          <cell r="A7473" t="str">
            <v>Industry</v>
          </cell>
        </row>
        <row r="7474">
          <cell r="A7474" t="str">
            <v>Industry</v>
          </cell>
        </row>
        <row r="7475">
          <cell r="A7475" t="str">
            <v>Industry</v>
          </cell>
        </row>
        <row r="7476">
          <cell r="A7476" t="str">
            <v>Industry</v>
          </cell>
        </row>
        <row r="7477">
          <cell r="A7477" t="str">
            <v>Industry</v>
          </cell>
        </row>
        <row r="7478">
          <cell r="A7478" t="str">
            <v>Industry</v>
          </cell>
        </row>
        <row r="7479">
          <cell r="A7479" t="str">
            <v>Industry</v>
          </cell>
        </row>
        <row r="7480">
          <cell r="A7480" t="str">
            <v>Industry</v>
          </cell>
        </row>
        <row r="7481">
          <cell r="A7481" t="str">
            <v>Industry</v>
          </cell>
        </row>
        <row r="7482">
          <cell r="A7482" t="str">
            <v>Industry</v>
          </cell>
        </row>
        <row r="7483">
          <cell r="A7483" t="str">
            <v>Industry</v>
          </cell>
        </row>
        <row r="7484">
          <cell r="A7484" t="str">
            <v>Industry</v>
          </cell>
        </row>
        <row r="7485">
          <cell r="A7485" t="str">
            <v>Industry</v>
          </cell>
        </row>
        <row r="7486">
          <cell r="A7486" t="str">
            <v>Industry</v>
          </cell>
        </row>
        <row r="7487">
          <cell r="A7487" t="str">
            <v>Industry</v>
          </cell>
        </row>
        <row r="7488">
          <cell r="A7488" t="str">
            <v>Industry</v>
          </cell>
        </row>
        <row r="7489">
          <cell r="A7489" t="str">
            <v>Industry</v>
          </cell>
        </row>
        <row r="7490">
          <cell r="A7490" t="str">
            <v>Industry</v>
          </cell>
        </row>
        <row r="7491">
          <cell r="A7491" t="str">
            <v>Industry</v>
          </cell>
        </row>
        <row r="7492">
          <cell r="A7492" t="str">
            <v>Industry</v>
          </cell>
        </row>
        <row r="7493">
          <cell r="A7493" t="str">
            <v>Industry</v>
          </cell>
        </row>
        <row r="7494">
          <cell r="A7494" t="str">
            <v>Industry</v>
          </cell>
        </row>
        <row r="7495">
          <cell r="A7495" t="str">
            <v>Industry</v>
          </cell>
        </row>
        <row r="7496">
          <cell r="A7496" t="str">
            <v>Industry</v>
          </cell>
        </row>
        <row r="7497">
          <cell r="A7497" t="str">
            <v>Industry</v>
          </cell>
        </row>
        <row r="7498">
          <cell r="A7498" t="str">
            <v>Industry</v>
          </cell>
        </row>
        <row r="7499">
          <cell r="A7499" t="str">
            <v>Industry</v>
          </cell>
        </row>
        <row r="7500">
          <cell r="A7500" t="str">
            <v>Industry</v>
          </cell>
        </row>
        <row r="7501">
          <cell r="A7501" t="str">
            <v>Industry</v>
          </cell>
        </row>
        <row r="7502">
          <cell r="A7502" t="str">
            <v>Industry</v>
          </cell>
        </row>
        <row r="7503">
          <cell r="A7503" t="str">
            <v>Industry</v>
          </cell>
        </row>
        <row r="7504">
          <cell r="A7504" t="str">
            <v>Industry</v>
          </cell>
        </row>
        <row r="7505">
          <cell r="A7505" t="str">
            <v>Industry</v>
          </cell>
        </row>
        <row r="7506">
          <cell r="A7506" t="str">
            <v>Industry</v>
          </cell>
        </row>
        <row r="7507">
          <cell r="A7507" t="str">
            <v>Industry</v>
          </cell>
        </row>
        <row r="7508">
          <cell r="A7508" t="str">
            <v>Industry</v>
          </cell>
        </row>
        <row r="7509">
          <cell r="A7509" t="str">
            <v>Industry</v>
          </cell>
        </row>
        <row r="7510">
          <cell r="A7510" t="str">
            <v>Industry</v>
          </cell>
        </row>
        <row r="7511">
          <cell r="A7511" t="str">
            <v>Industry</v>
          </cell>
        </row>
        <row r="7512">
          <cell r="A7512" t="str">
            <v>Industry</v>
          </cell>
        </row>
        <row r="7513">
          <cell r="A7513" t="str">
            <v>Industry</v>
          </cell>
        </row>
        <row r="7514">
          <cell r="A7514" t="str">
            <v>Industry</v>
          </cell>
        </row>
        <row r="7515">
          <cell r="A7515" t="str">
            <v>Industry</v>
          </cell>
        </row>
        <row r="7516">
          <cell r="A7516" t="str">
            <v>Industry</v>
          </cell>
        </row>
        <row r="7517">
          <cell r="A7517" t="str">
            <v>Industry</v>
          </cell>
        </row>
        <row r="7518">
          <cell r="A7518" t="str">
            <v>Industry</v>
          </cell>
        </row>
        <row r="7519">
          <cell r="A7519" t="str">
            <v>Industry</v>
          </cell>
        </row>
        <row r="7520">
          <cell r="A7520" t="str">
            <v>Industry</v>
          </cell>
        </row>
        <row r="7521">
          <cell r="A7521" t="str">
            <v>Industry</v>
          </cell>
        </row>
        <row r="7522">
          <cell r="A7522" t="str">
            <v>Industry</v>
          </cell>
        </row>
        <row r="7523">
          <cell r="A7523" t="str">
            <v>Industry</v>
          </cell>
        </row>
        <row r="7524">
          <cell r="A7524" t="str">
            <v>Industry</v>
          </cell>
        </row>
        <row r="7525">
          <cell r="A7525" t="str">
            <v>Industry</v>
          </cell>
        </row>
        <row r="7526">
          <cell r="A7526" t="str">
            <v>Direct</v>
          </cell>
        </row>
        <row r="7527">
          <cell r="A7527" t="str">
            <v>Direct</v>
          </cell>
        </row>
        <row r="7528">
          <cell r="A7528" t="str">
            <v>Direct</v>
          </cell>
        </row>
        <row r="7529">
          <cell r="A7529" t="str">
            <v>Direct</v>
          </cell>
        </row>
        <row r="7530">
          <cell r="A7530" t="str">
            <v>Direct</v>
          </cell>
        </row>
        <row r="7531">
          <cell r="A7531" t="str">
            <v>Direct</v>
          </cell>
        </row>
        <row r="7532">
          <cell r="A7532" t="str">
            <v>Direct</v>
          </cell>
        </row>
        <row r="7533">
          <cell r="A7533" t="str">
            <v>Direct</v>
          </cell>
        </row>
        <row r="7534">
          <cell r="A7534" t="str">
            <v>Direct</v>
          </cell>
        </row>
        <row r="7535">
          <cell r="A7535" t="str">
            <v>Direct</v>
          </cell>
        </row>
        <row r="7536">
          <cell r="A7536" t="str">
            <v>Direct</v>
          </cell>
        </row>
        <row r="7537">
          <cell r="A7537" t="str">
            <v>Direct</v>
          </cell>
        </row>
        <row r="7538">
          <cell r="A7538" t="str">
            <v>Direct</v>
          </cell>
        </row>
        <row r="7539">
          <cell r="A7539" t="str">
            <v>Direct</v>
          </cell>
        </row>
        <row r="7540">
          <cell r="A7540" t="str">
            <v>Direct</v>
          </cell>
        </row>
        <row r="7541">
          <cell r="A7541" t="str">
            <v>Direct</v>
          </cell>
        </row>
        <row r="7542">
          <cell r="A7542" t="str">
            <v>Direct</v>
          </cell>
        </row>
        <row r="7543">
          <cell r="A7543" t="str">
            <v>Direct</v>
          </cell>
        </row>
        <row r="7544">
          <cell r="A7544" t="str">
            <v>Direct</v>
          </cell>
        </row>
        <row r="7545">
          <cell r="A7545" t="str">
            <v>Direct</v>
          </cell>
        </row>
        <row r="7546">
          <cell r="A7546" t="str">
            <v>Direct</v>
          </cell>
        </row>
        <row r="7547">
          <cell r="A7547" t="str">
            <v>Direct</v>
          </cell>
        </row>
        <row r="7548">
          <cell r="A7548" t="str">
            <v>Direct</v>
          </cell>
        </row>
        <row r="7549">
          <cell r="A7549" t="str">
            <v>Direct</v>
          </cell>
        </row>
        <row r="7550">
          <cell r="A7550" t="str">
            <v>Direct</v>
          </cell>
        </row>
        <row r="7551">
          <cell r="A7551" t="str">
            <v>Direct</v>
          </cell>
        </row>
        <row r="7552">
          <cell r="A7552" t="str">
            <v>Direct</v>
          </cell>
        </row>
        <row r="7553">
          <cell r="A7553" t="str">
            <v>Direct</v>
          </cell>
        </row>
        <row r="7554">
          <cell r="A7554" t="str">
            <v>Direct</v>
          </cell>
        </row>
        <row r="7555">
          <cell r="A7555" t="str">
            <v>Direct</v>
          </cell>
        </row>
        <row r="7556">
          <cell r="A7556" t="str">
            <v>Direct</v>
          </cell>
        </row>
        <row r="7557">
          <cell r="A7557" t="str">
            <v>Direct</v>
          </cell>
        </row>
        <row r="7558">
          <cell r="A7558" t="str">
            <v>Direct</v>
          </cell>
        </row>
        <row r="7559">
          <cell r="A7559" t="str">
            <v>Direct</v>
          </cell>
        </row>
        <row r="7560">
          <cell r="A7560" t="str">
            <v>Direct</v>
          </cell>
        </row>
        <row r="7561">
          <cell r="A7561" t="str">
            <v>Direct</v>
          </cell>
        </row>
        <row r="7562">
          <cell r="A7562" t="str">
            <v>Direct</v>
          </cell>
        </row>
        <row r="7563">
          <cell r="A7563" t="str">
            <v>Direct</v>
          </cell>
        </row>
        <row r="7564">
          <cell r="A7564" t="str">
            <v>Direct</v>
          </cell>
        </row>
        <row r="7565">
          <cell r="A7565" t="str">
            <v>Direct</v>
          </cell>
        </row>
        <row r="7566">
          <cell r="A7566" t="str">
            <v>Direct</v>
          </cell>
        </row>
        <row r="7567">
          <cell r="A7567" t="str">
            <v>Direct</v>
          </cell>
        </row>
        <row r="7568">
          <cell r="A7568" t="str">
            <v>Direct</v>
          </cell>
        </row>
        <row r="7569">
          <cell r="A7569" t="str">
            <v>Direct</v>
          </cell>
        </row>
        <row r="7570">
          <cell r="A7570" t="str">
            <v>Direct</v>
          </cell>
        </row>
        <row r="7571">
          <cell r="A7571" t="str">
            <v>Direct</v>
          </cell>
        </row>
        <row r="7572">
          <cell r="A7572" t="str">
            <v>Direct</v>
          </cell>
        </row>
        <row r="7573">
          <cell r="A7573" t="str">
            <v>Direct</v>
          </cell>
        </row>
        <row r="7574">
          <cell r="A7574" t="str">
            <v>Direct</v>
          </cell>
        </row>
        <row r="7575">
          <cell r="A7575" t="str">
            <v>Direct</v>
          </cell>
        </row>
        <row r="7576">
          <cell r="A7576" t="str">
            <v>Direct</v>
          </cell>
        </row>
        <row r="7577">
          <cell r="A7577" t="str">
            <v>Direct</v>
          </cell>
        </row>
        <row r="7578">
          <cell r="A7578" t="str">
            <v>Direct</v>
          </cell>
        </row>
        <row r="7579">
          <cell r="A7579" t="str">
            <v>Direct</v>
          </cell>
        </row>
        <row r="7580">
          <cell r="A7580" t="str">
            <v>Direct</v>
          </cell>
        </row>
        <row r="7581">
          <cell r="A7581" t="str">
            <v>Direct</v>
          </cell>
        </row>
        <row r="7582">
          <cell r="A7582" t="str">
            <v>Direct</v>
          </cell>
        </row>
        <row r="7583">
          <cell r="A7583" t="str">
            <v>Direct</v>
          </cell>
        </row>
        <row r="7584">
          <cell r="A7584" t="str">
            <v>Industry</v>
          </cell>
        </row>
        <row r="7585">
          <cell r="A7585" t="str">
            <v>Industry</v>
          </cell>
        </row>
        <row r="7586">
          <cell r="A7586" t="str">
            <v>Industry</v>
          </cell>
        </row>
        <row r="7587">
          <cell r="A7587" t="str">
            <v>Industry</v>
          </cell>
        </row>
        <row r="7588">
          <cell r="A7588" t="str">
            <v>Industry</v>
          </cell>
        </row>
        <row r="7589">
          <cell r="A7589" t="str">
            <v>Industry</v>
          </cell>
        </row>
        <row r="7590">
          <cell r="A7590" t="str">
            <v>Industry</v>
          </cell>
        </row>
        <row r="7591">
          <cell r="A7591" t="str">
            <v>Industry</v>
          </cell>
        </row>
        <row r="7592">
          <cell r="A7592" t="str">
            <v>Industry</v>
          </cell>
        </row>
        <row r="7593">
          <cell r="A7593" t="str">
            <v>Industry</v>
          </cell>
        </row>
        <row r="7594">
          <cell r="A7594" t="str">
            <v>Industry</v>
          </cell>
        </row>
        <row r="7595">
          <cell r="A7595" t="str">
            <v>Industry</v>
          </cell>
        </row>
        <row r="7596">
          <cell r="A7596" t="str">
            <v>Industry</v>
          </cell>
        </row>
        <row r="7597">
          <cell r="A7597" t="str">
            <v>Industry</v>
          </cell>
        </row>
        <row r="7598">
          <cell r="A7598" t="str">
            <v>Industry</v>
          </cell>
        </row>
        <row r="7599">
          <cell r="A7599" t="str">
            <v>Industry</v>
          </cell>
        </row>
        <row r="7600">
          <cell r="A7600" t="str">
            <v>Industry</v>
          </cell>
        </row>
        <row r="7601">
          <cell r="A7601" t="str">
            <v>Industry</v>
          </cell>
        </row>
        <row r="7602">
          <cell r="A7602" t="str">
            <v>Industry</v>
          </cell>
        </row>
        <row r="7603">
          <cell r="A7603" t="str">
            <v>Industry</v>
          </cell>
        </row>
        <row r="7604">
          <cell r="A7604" t="str">
            <v>Industry</v>
          </cell>
        </row>
        <row r="7605">
          <cell r="A7605" t="str">
            <v>Industry</v>
          </cell>
        </row>
        <row r="7606">
          <cell r="A7606" t="str">
            <v>Industry</v>
          </cell>
        </row>
        <row r="7607">
          <cell r="A7607" t="str">
            <v>Industry</v>
          </cell>
        </row>
        <row r="7608">
          <cell r="A7608" t="str">
            <v>Industry</v>
          </cell>
        </row>
        <row r="7609">
          <cell r="A7609" t="str">
            <v>Industry</v>
          </cell>
        </row>
        <row r="7610">
          <cell r="A7610" t="str">
            <v>Industry</v>
          </cell>
        </row>
        <row r="7611">
          <cell r="A7611" t="str">
            <v>Industry</v>
          </cell>
        </row>
        <row r="7612">
          <cell r="A7612" t="str">
            <v>Industry</v>
          </cell>
        </row>
        <row r="7613">
          <cell r="A7613" t="str">
            <v>Industry</v>
          </cell>
        </row>
        <row r="7614">
          <cell r="A7614" t="str">
            <v>Industry</v>
          </cell>
        </row>
        <row r="7615">
          <cell r="A7615" t="str">
            <v>Industry</v>
          </cell>
        </row>
        <row r="7616">
          <cell r="A7616" t="str">
            <v>Industry</v>
          </cell>
        </row>
        <row r="7617">
          <cell r="A7617" t="str">
            <v>Industry</v>
          </cell>
        </row>
        <row r="7618">
          <cell r="A7618" t="str">
            <v>Industry</v>
          </cell>
        </row>
        <row r="7619">
          <cell r="A7619" t="str">
            <v>Industry</v>
          </cell>
        </row>
        <row r="7620">
          <cell r="A7620" t="str">
            <v>Industry</v>
          </cell>
        </row>
        <row r="7621">
          <cell r="A7621" t="str">
            <v>Industry</v>
          </cell>
        </row>
        <row r="7622">
          <cell r="A7622" t="str">
            <v>Industry</v>
          </cell>
        </row>
        <row r="7623">
          <cell r="A7623" t="str">
            <v>Industry</v>
          </cell>
        </row>
        <row r="7624">
          <cell r="A7624" t="str">
            <v>Industry</v>
          </cell>
        </row>
        <row r="7625">
          <cell r="A7625" t="str">
            <v>Industry</v>
          </cell>
        </row>
        <row r="7626">
          <cell r="A7626" t="str">
            <v>Industry</v>
          </cell>
        </row>
        <row r="7627">
          <cell r="A7627" t="str">
            <v>Industry</v>
          </cell>
        </row>
        <row r="7628">
          <cell r="A7628" t="str">
            <v>Industry</v>
          </cell>
        </row>
        <row r="7629">
          <cell r="A7629" t="str">
            <v>Industry</v>
          </cell>
        </row>
        <row r="7630">
          <cell r="A7630" t="str">
            <v>Industry</v>
          </cell>
        </row>
        <row r="7631">
          <cell r="A7631" t="str">
            <v>Industry</v>
          </cell>
        </row>
        <row r="7632">
          <cell r="A7632" t="str">
            <v>Industry</v>
          </cell>
        </row>
        <row r="7633">
          <cell r="A7633" t="str">
            <v>Industry</v>
          </cell>
        </row>
        <row r="7634">
          <cell r="A7634" t="str">
            <v>Industry</v>
          </cell>
        </row>
        <row r="7635">
          <cell r="A7635" t="str">
            <v>Industry</v>
          </cell>
        </row>
        <row r="7636">
          <cell r="A7636" t="str">
            <v>Industry</v>
          </cell>
        </row>
        <row r="7637">
          <cell r="A7637" t="str">
            <v>Industry</v>
          </cell>
        </row>
        <row r="7638">
          <cell r="A7638" t="str">
            <v>Industry</v>
          </cell>
        </row>
        <row r="7639">
          <cell r="A7639" t="str">
            <v>Industry</v>
          </cell>
        </row>
        <row r="7640">
          <cell r="A7640" t="str">
            <v>Industry</v>
          </cell>
        </row>
        <row r="7641">
          <cell r="A7641" t="str">
            <v>Industry</v>
          </cell>
        </row>
        <row r="7642">
          <cell r="A7642" t="str">
            <v>Direct</v>
          </cell>
        </row>
        <row r="7643">
          <cell r="A7643" t="str">
            <v>Direct</v>
          </cell>
        </row>
        <row r="7644">
          <cell r="A7644" t="str">
            <v>Direct</v>
          </cell>
        </row>
        <row r="7645">
          <cell r="A7645" t="str">
            <v>Direct</v>
          </cell>
        </row>
        <row r="7646">
          <cell r="A7646" t="str">
            <v>Direct</v>
          </cell>
        </row>
        <row r="7647">
          <cell r="A7647" t="str">
            <v>Direct</v>
          </cell>
        </row>
        <row r="7648">
          <cell r="A7648" t="str">
            <v>Direct</v>
          </cell>
        </row>
        <row r="7649">
          <cell r="A7649" t="str">
            <v>Direct</v>
          </cell>
        </row>
        <row r="7650">
          <cell r="A7650" t="str">
            <v>Direct</v>
          </cell>
        </row>
        <row r="7651">
          <cell r="A7651" t="str">
            <v>Direct</v>
          </cell>
        </row>
        <row r="7652">
          <cell r="A7652" t="str">
            <v>Direct</v>
          </cell>
        </row>
        <row r="7653">
          <cell r="A7653" t="str">
            <v>Direct</v>
          </cell>
        </row>
        <row r="7654">
          <cell r="A7654" t="str">
            <v>Direct</v>
          </cell>
        </row>
        <row r="7655">
          <cell r="A7655" t="str">
            <v>Direct</v>
          </cell>
        </row>
        <row r="7656">
          <cell r="A7656" t="str">
            <v>Direct</v>
          </cell>
        </row>
        <row r="7657">
          <cell r="A7657" t="str">
            <v>Direct</v>
          </cell>
        </row>
        <row r="7658">
          <cell r="A7658" t="str">
            <v>Direct</v>
          </cell>
        </row>
        <row r="7659">
          <cell r="A7659" t="str">
            <v>Direct</v>
          </cell>
        </row>
        <row r="7660">
          <cell r="A7660" t="str">
            <v>Direct</v>
          </cell>
        </row>
        <row r="7661">
          <cell r="A7661" t="str">
            <v>Direct</v>
          </cell>
        </row>
        <row r="7662">
          <cell r="A7662" t="str">
            <v>Direct</v>
          </cell>
        </row>
        <row r="7663">
          <cell r="A7663" t="str">
            <v>Direct</v>
          </cell>
        </row>
        <row r="7664">
          <cell r="A7664" t="str">
            <v>Direct</v>
          </cell>
        </row>
        <row r="7665">
          <cell r="A7665" t="str">
            <v>Direct</v>
          </cell>
        </row>
        <row r="7666">
          <cell r="A7666" t="str">
            <v>Direct</v>
          </cell>
        </row>
        <row r="7667">
          <cell r="A7667" t="str">
            <v>Direct</v>
          </cell>
        </row>
        <row r="7668">
          <cell r="A7668" t="str">
            <v>Direct</v>
          </cell>
        </row>
        <row r="7669">
          <cell r="A7669" t="str">
            <v>Direct</v>
          </cell>
        </row>
        <row r="7670">
          <cell r="A7670" t="str">
            <v>Direct</v>
          </cell>
        </row>
        <row r="7671">
          <cell r="A7671" t="str">
            <v>Direct</v>
          </cell>
        </row>
        <row r="7672">
          <cell r="A7672" t="str">
            <v>Direct</v>
          </cell>
        </row>
        <row r="7673">
          <cell r="A7673" t="str">
            <v>Direct</v>
          </cell>
        </row>
        <row r="7674">
          <cell r="A7674" t="str">
            <v>Direct</v>
          </cell>
        </row>
        <row r="7675">
          <cell r="A7675" t="str">
            <v>Direct</v>
          </cell>
        </row>
        <row r="7676">
          <cell r="A7676" t="str">
            <v>Direct</v>
          </cell>
        </row>
        <row r="7677">
          <cell r="A7677" t="str">
            <v>Direct</v>
          </cell>
        </row>
        <row r="7678">
          <cell r="A7678" t="str">
            <v>Direct</v>
          </cell>
        </row>
        <row r="7679">
          <cell r="A7679" t="str">
            <v>Direct</v>
          </cell>
        </row>
        <row r="7680">
          <cell r="A7680" t="str">
            <v>Direct</v>
          </cell>
        </row>
        <row r="7681">
          <cell r="A7681" t="str">
            <v>Direct</v>
          </cell>
        </row>
        <row r="7682">
          <cell r="A7682" t="str">
            <v>Direct</v>
          </cell>
        </row>
        <row r="7683">
          <cell r="A7683" t="str">
            <v>Direct</v>
          </cell>
        </row>
        <row r="7684">
          <cell r="A7684" t="str">
            <v>Direct</v>
          </cell>
        </row>
        <row r="7685">
          <cell r="A7685" t="str">
            <v>Direct</v>
          </cell>
        </row>
        <row r="7686">
          <cell r="A7686" t="str">
            <v>Direct</v>
          </cell>
        </row>
        <row r="7687">
          <cell r="A7687" t="str">
            <v>Direct</v>
          </cell>
        </row>
        <row r="7688">
          <cell r="A7688" t="str">
            <v>Direct</v>
          </cell>
        </row>
        <row r="7689">
          <cell r="A7689" t="str">
            <v>Direct</v>
          </cell>
        </row>
        <row r="7690">
          <cell r="A7690" t="str">
            <v>Direct</v>
          </cell>
        </row>
        <row r="7691">
          <cell r="A7691" t="str">
            <v>Direct</v>
          </cell>
        </row>
        <row r="7692">
          <cell r="A7692" t="str">
            <v>Direct</v>
          </cell>
        </row>
        <row r="7693">
          <cell r="A7693" t="str">
            <v>Direct</v>
          </cell>
        </row>
        <row r="7694">
          <cell r="A7694" t="str">
            <v>Direct</v>
          </cell>
        </row>
        <row r="7695">
          <cell r="A7695" t="str">
            <v>Direct</v>
          </cell>
        </row>
        <row r="7696">
          <cell r="A7696" t="str">
            <v>Direct</v>
          </cell>
        </row>
        <row r="7697">
          <cell r="A7697" t="str">
            <v>Direct</v>
          </cell>
        </row>
        <row r="7698">
          <cell r="A7698" t="str">
            <v>Direct</v>
          </cell>
        </row>
        <row r="7699">
          <cell r="A7699" t="str">
            <v>Direct</v>
          </cell>
        </row>
        <row r="7700">
          <cell r="A7700" t="str">
            <v>Direct</v>
          </cell>
        </row>
        <row r="7701">
          <cell r="A7701" t="str">
            <v>Direct</v>
          </cell>
        </row>
        <row r="7702">
          <cell r="A7702" t="str">
            <v>Direct</v>
          </cell>
        </row>
        <row r="7703">
          <cell r="A7703" t="str">
            <v>Direct</v>
          </cell>
        </row>
        <row r="7704">
          <cell r="A7704" t="str">
            <v>Direct</v>
          </cell>
        </row>
        <row r="7705">
          <cell r="A7705" t="str">
            <v>Direct</v>
          </cell>
        </row>
        <row r="7706">
          <cell r="A7706" t="str">
            <v>Direct</v>
          </cell>
        </row>
        <row r="7707">
          <cell r="A7707" t="str">
            <v>Direct</v>
          </cell>
        </row>
        <row r="7708">
          <cell r="A7708" t="str">
            <v>Direct</v>
          </cell>
        </row>
        <row r="7709">
          <cell r="A7709" t="str">
            <v>Direct</v>
          </cell>
        </row>
        <row r="7710">
          <cell r="A7710" t="str">
            <v>Direct</v>
          </cell>
        </row>
        <row r="7711">
          <cell r="A7711" t="str">
            <v>Direct</v>
          </cell>
        </row>
        <row r="7712">
          <cell r="A7712" t="str">
            <v>Direct</v>
          </cell>
        </row>
        <row r="7713">
          <cell r="A7713" t="str">
            <v>Direct</v>
          </cell>
        </row>
        <row r="7714">
          <cell r="A7714" t="str">
            <v>Direct</v>
          </cell>
        </row>
        <row r="7715">
          <cell r="A7715" t="str">
            <v>Direct</v>
          </cell>
        </row>
        <row r="7716">
          <cell r="A7716" t="str">
            <v>Direct</v>
          </cell>
        </row>
        <row r="7717">
          <cell r="A7717" t="str">
            <v>Direct</v>
          </cell>
        </row>
        <row r="7718">
          <cell r="A7718" t="str">
            <v>Direct</v>
          </cell>
        </row>
        <row r="7719">
          <cell r="A7719" t="str">
            <v>Direct</v>
          </cell>
        </row>
        <row r="7720">
          <cell r="A7720" t="str">
            <v>Direct</v>
          </cell>
        </row>
        <row r="7721">
          <cell r="A7721" t="str">
            <v>Direct</v>
          </cell>
        </row>
        <row r="7722">
          <cell r="A7722" t="str">
            <v>Direct</v>
          </cell>
        </row>
        <row r="7723">
          <cell r="A7723" t="str">
            <v>Direct</v>
          </cell>
        </row>
        <row r="7724">
          <cell r="A7724" t="str">
            <v>Direct</v>
          </cell>
        </row>
        <row r="7725">
          <cell r="A7725" t="str">
            <v>Direct</v>
          </cell>
        </row>
        <row r="7726">
          <cell r="A7726" t="str">
            <v>Direct</v>
          </cell>
        </row>
        <row r="7727">
          <cell r="A7727" t="str">
            <v>Direct</v>
          </cell>
        </row>
        <row r="7728">
          <cell r="A7728" t="str">
            <v>Direct</v>
          </cell>
        </row>
        <row r="7729">
          <cell r="A7729" t="str">
            <v>Direct</v>
          </cell>
        </row>
        <row r="7730">
          <cell r="A7730" t="str">
            <v>Direct</v>
          </cell>
        </row>
        <row r="7731">
          <cell r="A7731" t="str">
            <v>Direct</v>
          </cell>
        </row>
        <row r="7732">
          <cell r="A7732" t="str">
            <v>Direct</v>
          </cell>
        </row>
        <row r="7733">
          <cell r="A7733" t="str">
            <v>Direct</v>
          </cell>
        </row>
        <row r="7734">
          <cell r="A7734" t="str">
            <v>Direct</v>
          </cell>
        </row>
        <row r="7735">
          <cell r="A7735" t="str">
            <v>Direct</v>
          </cell>
        </row>
        <row r="7736">
          <cell r="A7736" t="str">
            <v>Direct</v>
          </cell>
        </row>
        <row r="7737">
          <cell r="A7737" t="str">
            <v>Direct</v>
          </cell>
        </row>
        <row r="7738">
          <cell r="A7738" t="str">
            <v>Direct</v>
          </cell>
        </row>
        <row r="7739">
          <cell r="A7739" t="str">
            <v>Direct</v>
          </cell>
        </row>
        <row r="7740">
          <cell r="A7740" t="str">
            <v>Direct</v>
          </cell>
        </row>
        <row r="7741">
          <cell r="A7741" t="str">
            <v>Direct</v>
          </cell>
        </row>
        <row r="7742">
          <cell r="A7742" t="str">
            <v>Direct</v>
          </cell>
        </row>
        <row r="7743">
          <cell r="A7743" t="str">
            <v>Direct</v>
          </cell>
        </row>
        <row r="7744">
          <cell r="A7744" t="str">
            <v>Direct</v>
          </cell>
        </row>
        <row r="7745">
          <cell r="A7745" t="str">
            <v>Direct</v>
          </cell>
        </row>
        <row r="7746">
          <cell r="A7746" t="str">
            <v>Direct</v>
          </cell>
        </row>
        <row r="7747">
          <cell r="A7747" t="str">
            <v>Industry</v>
          </cell>
        </row>
        <row r="7748">
          <cell r="A7748" t="str">
            <v>Industry</v>
          </cell>
        </row>
        <row r="7749">
          <cell r="A7749" t="str">
            <v>Industry</v>
          </cell>
        </row>
        <row r="7750">
          <cell r="A7750" t="str">
            <v>Industry</v>
          </cell>
        </row>
        <row r="7751">
          <cell r="A7751" t="str">
            <v>Industry</v>
          </cell>
        </row>
        <row r="7752">
          <cell r="A7752" t="str">
            <v>Industry</v>
          </cell>
        </row>
        <row r="7753">
          <cell r="A7753" t="str">
            <v>Industry</v>
          </cell>
        </row>
        <row r="7754">
          <cell r="A7754" t="str">
            <v>Industry</v>
          </cell>
        </row>
        <row r="7755">
          <cell r="A7755" t="str">
            <v>Industry</v>
          </cell>
        </row>
        <row r="7756">
          <cell r="A7756" t="str">
            <v>Industry</v>
          </cell>
        </row>
        <row r="7757">
          <cell r="A7757" t="str">
            <v>Industry</v>
          </cell>
        </row>
        <row r="7758">
          <cell r="A7758" t="str">
            <v>Industry</v>
          </cell>
        </row>
        <row r="7759">
          <cell r="A7759" t="str">
            <v>Industry</v>
          </cell>
        </row>
        <row r="7760">
          <cell r="A7760" t="str">
            <v>Industry</v>
          </cell>
        </row>
        <row r="7761">
          <cell r="A7761" t="str">
            <v>Industry</v>
          </cell>
        </row>
        <row r="7762">
          <cell r="A7762" t="str">
            <v>Industry</v>
          </cell>
        </row>
        <row r="7763">
          <cell r="A7763" t="str">
            <v>Industry</v>
          </cell>
        </row>
        <row r="7764">
          <cell r="A7764" t="str">
            <v>Industry</v>
          </cell>
        </row>
        <row r="7765">
          <cell r="A7765" t="str">
            <v>Industry</v>
          </cell>
        </row>
        <row r="7766">
          <cell r="A7766" t="str">
            <v>Industry</v>
          </cell>
        </row>
        <row r="7767">
          <cell r="A7767" t="str">
            <v>Industry</v>
          </cell>
        </row>
        <row r="7768">
          <cell r="A7768" t="str">
            <v>Industry</v>
          </cell>
        </row>
        <row r="7769">
          <cell r="A7769" t="str">
            <v>Industry</v>
          </cell>
        </row>
        <row r="7770">
          <cell r="A7770" t="str">
            <v>Industry</v>
          </cell>
        </row>
        <row r="7771">
          <cell r="A7771" t="str">
            <v>Industry</v>
          </cell>
        </row>
        <row r="7772">
          <cell r="A7772" t="str">
            <v>Industry</v>
          </cell>
        </row>
        <row r="7773">
          <cell r="A7773" t="str">
            <v>Industry</v>
          </cell>
        </row>
        <row r="7774">
          <cell r="A7774" t="str">
            <v>Industry</v>
          </cell>
        </row>
        <row r="7775">
          <cell r="A7775" t="str">
            <v>Industry</v>
          </cell>
        </row>
        <row r="7776">
          <cell r="A7776" t="str">
            <v>Industry</v>
          </cell>
        </row>
        <row r="7777">
          <cell r="A7777" t="str">
            <v>Industry</v>
          </cell>
        </row>
        <row r="7778">
          <cell r="A7778" t="str">
            <v>Industry</v>
          </cell>
        </row>
        <row r="7779">
          <cell r="A7779" t="str">
            <v>Industry</v>
          </cell>
        </row>
        <row r="7780">
          <cell r="A7780" t="str">
            <v>Industry</v>
          </cell>
        </row>
        <row r="7781">
          <cell r="A7781" t="str">
            <v>Industry</v>
          </cell>
        </row>
        <row r="7782">
          <cell r="A7782" t="str">
            <v>Industry</v>
          </cell>
        </row>
        <row r="7783">
          <cell r="A7783" t="str">
            <v>Industry</v>
          </cell>
        </row>
        <row r="7784">
          <cell r="A7784" t="str">
            <v>Industry</v>
          </cell>
        </row>
        <row r="7785">
          <cell r="A7785" t="str">
            <v>Industry</v>
          </cell>
        </row>
        <row r="7786">
          <cell r="A7786" t="str">
            <v>Industry</v>
          </cell>
        </row>
        <row r="7787">
          <cell r="A7787" t="str">
            <v>Industry</v>
          </cell>
        </row>
        <row r="7788">
          <cell r="A7788" t="str">
            <v>Industry</v>
          </cell>
        </row>
        <row r="7789">
          <cell r="A7789" t="str">
            <v>Industry</v>
          </cell>
        </row>
        <row r="7790">
          <cell r="A7790" t="str">
            <v>Industry</v>
          </cell>
        </row>
        <row r="7791">
          <cell r="A7791" t="str">
            <v>Industry</v>
          </cell>
        </row>
        <row r="7792">
          <cell r="A7792" t="str">
            <v>Industry</v>
          </cell>
        </row>
        <row r="7793">
          <cell r="A7793" t="str">
            <v>Industry</v>
          </cell>
        </row>
        <row r="7794">
          <cell r="A7794" t="str">
            <v>Industry</v>
          </cell>
        </row>
        <row r="7795">
          <cell r="A7795" t="str">
            <v>Industry</v>
          </cell>
        </row>
        <row r="7796">
          <cell r="A7796" t="str">
            <v>Industry</v>
          </cell>
        </row>
        <row r="7797">
          <cell r="A7797" t="str">
            <v>Industry</v>
          </cell>
        </row>
        <row r="7798">
          <cell r="A7798" t="str">
            <v>Industry</v>
          </cell>
        </row>
        <row r="7799">
          <cell r="A7799" t="str">
            <v>Industry</v>
          </cell>
        </row>
        <row r="7800">
          <cell r="A7800" t="str">
            <v>Industry</v>
          </cell>
        </row>
        <row r="7801">
          <cell r="A7801" t="str">
            <v>Industry</v>
          </cell>
        </row>
        <row r="7802">
          <cell r="A7802" t="str">
            <v>Industry</v>
          </cell>
        </row>
        <row r="7803">
          <cell r="A7803" t="str">
            <v>Industry</v>
          </cell>
        </row>
        <row r="7804">
          <cell r="A7804" t="str">
            <v>Industry</v>
          </cell>
        </row>
        <row r="7805">
          <cell r="A7805" t="str">
            <v>Industry</v>
          </cell>
        </row>
        <row r="7806">
          <cell r="A7806" t="str">
            <v>Industry</v>
          </cell>
        </row>
        <row r="7807">
          <cell r="A7807" t="str">
            <v>Industry</v>
          </cell>
        </row>
        <row r="7808">
          <cell r="A7808" t="str">
            <v>Industry</v>
          </cell>
        </row>
        <row r="7809">
          <cell r="A7809" t="str">
            <v>Industry</v>
          </cell>
        </row>
        <row r="7810">
          <cell r="A7810" t="str">
            <v>Industry</v>
          </cell>
        </row>
        <row r="7811">
          <cell r="A7811" t="str">
            <v>Industry</v>
          </cell>
        </row>
        <row r="7812">
          <cell r="A7812" t="str">
            <v>Industry</v>
          </cell>
        </row>
        <row r="7813">
          <cell r="A7813" t="str">
            <v>Industry</v>
          </cell>
        </row>
        <row r="7814">
          <cell r="A7814" t="str">
            <v>Industry</v>
          </cell>
        </row>
        <row r="7815">
          <cell r="A7815" t="str">
            <v>Industry</v>
          </cell>
        </row>
        <row r="7816">
          <cell r="A7816" t="str">
            <v>Industry</v>
          </cell>
        </row>
        <row r="7817">
          <cell r="A7817" t="str">
            <v>Industry</v>
          </cell>
        </row>
        <row r="7818">
          <cell r="A7818" t="str">
            <v>Industry</v>
          </cell>
        </row>
        <row r="7819">
          <cell r="A7819" t="str">
            <v>Industry</v>
          </cell>
        </row>
        <row r="7820">
          <cell r="A7820" t="str">
            <v>Industry</v>
          </cell>
        </row>
        <row r="7821">
          <cell r="A7821" t="str">
            <v>Industry</v>
          </cell>
        </row>
        <row r="7822">
          <cell r="A7822" t="str">
            <v>Industry</v>
          </cell>
        </row>
        <row r="7823">
          <cell r="A7823" t="str">
            <v>Industry</v>
          </cell>
        </row>
        <row r="7824">
          <cell r="A7824" t="str">
            <v>Industry</v>
          </cell>
        </row>
        <row r="7825">
          <cell r="A7825" t="str">
            <v>Industry</v>
          </cell>
        </row>
        <row r="7826">
          <cell r="A7826" t="str">
            <v>Industry</v>
          </cell>
        </row>
        <row r="7827">
          <cell r="A7827" t="str">
            <v>Industry</v>
          </cell>
        </row>
        <row r="7828">
          <cell r="A7828" t="str">
            <v>Industry</v>
          </cell>
        </row>
        <row r="7829">
          <cell r="A7829" t="str">
            <v>Industry</v>
          </cell>
        </row>
        <row r="7830">
          <cell r="A7830" t="str">
            <v>Industry</v>
          </cell>
        </row>
        <row r="7831">
          <cell r="A7831" t="str">
            <v>Industry</v>
          </cell>
        </row>
        <row r="7832">
          <cell r="A7832" t="str">
            <v>Industry</v>
          </cell>
        </row>
        <row r="7833">
          <cell r="A7833" t="str">
            <v>Industry</v>
          </cell>
        </row>
        <row r="7834">
          <cell r="A7834" t="str">
            <v>Industry</v>
          </cell>
        </row>
        <row r="7835">
          <cell r="A7835" t="str">
            <v>Industry</v>
          </cell>
        </row>
        <row r="7836">
          <cell r="A7836" t="str">
            <v>Industry</v>
          </cell>
        </row>
        <row r="7837">
          <cell r="A7837" t="str">
            <v>Industry</v>
          </cell>
        </row>
        <row r="7838">
          <cell r="A7838" t="str">
            <v>Industry</v>
          </cell>
        </row>
        <row r="7839">
          <cell r="A7839" t="str">
            <v>Industry</v>
          </cell>
        </row>
        <row r="7840">
          <cell r="A7840" t="str">
            <v>Industry</v>
          </cell>
        </row>
        <row r="7841">
          <cell r="A7841" t="str">
            <v>Industry</v>
          </cell>
        </row>
        <row r="7842">
          <cell r="A7842" t="str">
            <v>Industry</v>
          </cell>
        </row>
        <row r="7843">
          <cell r="A7843" t="str">
            <v>Industry</v>
          </cell>
        </row>
        <row r="7844">
          <cell r="A7844" t="str">
            <v>Industry</v>
          </cell>
        </row>
        <row r="7845">
          <cell r="A7845" t="str">
            <v>Industry</v>
          </cell>
        </row>
        <row r="7846">
          <cell r="A7846" t="str">
            <v>Industry</v>
          </cell>
        </row>
        <row r="7847">
          <cell r="A7847" t="str">
            <v>Industry</v>
          </cell>
        </row>
        <row r="7848">
          <cell r="A7848" t="str">
            <v>Industry</v>
          </cell>
        </row>
        <row r="7849">
          <cell r="A7849" t="str">
            <v>Industry</v>
          </cell>
        </row>
        <row r="7850">
          <cell r="A7850" t="str">
            <v>Industry</v>
          </cell>
        </row>
        <row r="7851">
          <cell r="A7851" t="str">
            <v>Industry</v>
          </cell>
        </row>
        <row r="7852">
          <cell r="A7852" t="str">
            <v>Direct</v>
          </cell>
        </row>
        <row r="7853">
          <cell r="A7853" t="str">
            <v>Direct</v>
          </cell>
        </row>
        <row r="7854">
          <cell r="A7854" t="str">
            <v>Direct</v>
          </cell>
        </row>
        <row r="7855">
          <cell r="A7855" t="str">
            <v>Direct</v>
          </cell>
        </row>
        <row r="7856">
          <cell r="A7856" t="str">
            <v>Direct</v>
          </cell>
        </row>
        <row r="7857">
          <cell r="A7857" t="str">
            <v>Direct</v>
          </cell>
        </row>
        <row r="7858">
          <cell r="A7858" t="str">
            <v>Direct</v>
          </cell>
        </row>
        <row r="7859">
          <cell r="A7859" t="str">
            <v>Direct</v>
          </cell>
        </row>
        <row r="7860">
          <cell r="A7860" t="str">
            <v>Direct</v>
          </cell>
        </row>
        <row r="7861">
          <cell r="A7861" t="str">
            <v>Direct</v>
          </cell>
        </row>
        <row r="7862">
          <cell r="A7862" t="str">
            <v>Direct</v>
          </cell>
        </row>
        <row r="7863">
          <cell r="A7863" t="str">
            <v>Direct</v>
          </cell>
        </row>
        <row r="7864">
          <cell r="A7864" t="str">
            <v>Direct</v>
          </cell>
        </row>
        <row r="7865">
          <cell r="A7865" t="str">
            <v>Direct</v>
          </cell>
        </row>
        <row r="7866">
          <cell r="A7866" t="str">
            <v>Direct</v>
          </cell>
        </row>
        <row r="7867">
          <cell r="A7867" t="str">
            <v>Direct</v>
          </cell>
        </row>
        <row r="7868">
          <cell r="A7868" t="str">
            <v>Direct</v>
          </cell>
        </row>
        <row r="7869">
          <cell r="A7869" t="str">
            <v>Direct</v>
          </cell>
        </row>
        <row r="7870">
          <cell r="A7870" t="str">
            <v>Direct</v>
          </cell>
        </row>
        <row r="7871">
          <cell r="A7871" t="str">
            <v>Direct</v>
          </cell>
        </row>
        <row r="7872">
          <cell r="A7872" t="str">
            <v>Direct</v>
          </cell>
        </row>
        <row r="7873">
          <cell r="A7873" t="str">
            <v>Direct</v>
          </cell>
        </row>
        <row r="7874">
          <cell r="A7874" t="str">
            <v>Direct</v>
          </cell>
        </row>
        <row r="7875">
          <cell r="A7875" t="str">
            <v>Direct</v>
          </cell>
        </row>
        <row r="7876">
          <cell r="A7876" t="str">
            <v>Direct</v>
          </cell>
        </row>
        <row r="7877">
          <cell r="A7877" t="str">
            <v>Direct</v>
          </cell>
        </row>
        <row r="7878">
          <cell r="A7878" t="str">
            <v>Direct</v>
          </cell>
        </row>
        <row r="7879">
          <cell r="A7879" t="str">
            <v>Direct</v>
          </cell>
        </row>
        <row r="7880">
          <cell r="A7880" t="str">
            <v>Direct</v>
          </cell>
        </row>
        <row r="7881">
          <cell r="A7881" t="str">
            <v>Direct</v>
          </cell>
        </row>
        <row r="7882">
          <cell r="A7882" t="str">
            <v>Direct</v>
          </cell>
        </row>
        <row r="7883">
          <cell r="A7883" t="str">
            <v>Direct</v>
          </cell>
        </row>
        <row r="7884">
          <cell r="A7884" t="str">
            <v>Direct</v>
          </cell>
        </row>
        <row r="7885">
          <cell r="A7885" t="str">
            <v>Direct</v>
          </cell>
        </row>
        <row r="7886">
          <cell r="A7886" t="str">
            <v>Direct</v>
          </cell>
        </row>
        <row r="7887">
          <cell r="A7887" t="str">
            <v>Direct</v>
          </cell>
        </row>
        <row r="7888">
          <cell r="A7888" t="str">
            <v>Direct</v>
          </cell>
        </row>
        <row r="7889">
          <cell r="A7889" t="str">
            <v>Direct</v>
          </cell>
        </row>
        <row r="7890">
          <cell r="A7890" t="str">
            <v>Direct</v>
          </cell>
        </row>
        <row r="7891">
          <cell r="A7891" t="str">
            <v>Direct</v>
          </cell>
        </row>
        <row r="7892">
          <cell r="A7892" t="str">
            <v>Direct</v>
          </cell>
        </row>
        <row r="7893">
          <cell r="A7893" t="str">
            <v>Direct</v>
          </cell>
        </row>
        <row r="7894">
          <cell r="A7894" t="str">
            <v>Direct</v>
          </cell>
        </row>
        <row r="7895">
          <cell r="A7895" t="str">
            <v>Direct</v>
          </cell>
        </row>
        <row r="7896">
          <cell r="A7896" t="str">
            <v>Direct</v>
          </cell>
        </row>
        <row r="7897">
          <cell r="A7897" t="str">
            <v>Direct</v>
          </cell>
        </row>
        <row r="7898">
          <cell r="A7898" t="str">
            <v>Direct</v>
          </cell>
        </row>
        <row r="7899">
          <cell r="A7899" t="str">
            <v>Direct</v>
          </cell>
        </row>
        <row r="7900">
          <cell r="A7900" t="str">
            <v>Direct</v>
          </cell>
        </row>
        <row r="7901">
          <cell r="A7901" t="str">
            <v>Direct</v>
          </cell>
        </row>
        <row r="7902">
          <cell r="A7902" t="str">
            <v>Direct</v>
          </cell>
        </row>
        <row r="7903">
          <cell r="A7903" t="str">
            <v>Direct</v>
          </cell>
        </row>
        <row r="7904">
          <cell r="A7904" t="str">
            <v>Direct</v>
          </cell>
        </row>
        <row r="7905">
          <cell r="A7905" t="str">
            <v>Direct</v>
          </cell>
        </row>
        <row r="7906">
          <cell r="A7906" t="str">
            <v>Direct</v>
          </cell>
        </row>
        <row r="7907">
          <cell r="A7907" t="str">
            <v>Direct</v>
          </cell>
        </row>
        <row r="7908">
          <cell r="A7908" t="str">
            <v>Direct</v>
          </cell>
        </row>
        <row r="7909">
          <cell r="A7909" t="str">
            <v>Direct</v>
          </cell>
        </row>
        <row r="7910">
          <cell r="A7910" t="str">
            <v>Direct</v>
          </cell>
        </row>
        <row r="7911">
          <cell r="A7911" t="str">
            <v>Direct</v>
          </cell>
        </row>
        <row r="7912">
          <cell r="A7912" t="str">
            <v>Direct</v>
          </cell>
        </row>
        <row r="7913">
          <cell r="A7913" t="str">
            <v>Direct</v>
          </cell>
        </row>
        <row r="7914">
          <cell r="A7914" t="str">
            <v>Direct</v>
          </cell>
        </row>
        <row r="7915">
          <cell r="A7915" t="str">
            <v>Direct</v>
          </cell>
        </row>
        <row r="7916">
          <cell r="A7916" t="str">
            <v>Direct</v>
          </cell>
        </row>
        <row r="7917">
          <cell r="A7917" t="str">
            <v>Direct</v>
          </cell>
        </row>
        <row r="7918">
          <cell r="A7918" t="str">
            <v>Direct</v>
          </cell>
        </row>
        <row r="7919">
          <cell r="A7919" t="str">
            <v>Direct</v>
          </cell>
        </row>
        <row r="7920">
          <cell r="A7920" t="str">
            <v>Direct</v>
          </cell>
        </row>
        <row r="7921">
          <cell r="A7921" t="str">
            <v>Direct</v>
          </cell>
        </row>
        <row r="7922">
          <cell r="A7922" t="str">
            <v>Direct</v>
          </cell>
        </row>
        <row r="7923">
          <cell r="A7923" t="str">
            <v>Direct</v>
          </cell>
        </row>
        <row r="7924">
          <cell r="A7924" t="str">
            <v>Direct</v>
          </cell>
        </row>
        <row r="7925">
          <cell r="A7925" t="str">
            <v>Direct</v>
          </cell>
        </row>
        <row r="7926">
          <cell r="A7926" t="str">
            <v>Direct</v>
          </cell>
        </row>
        <row r="7927">
          <cell r="A7927" t="str">
            <v>Direct</v>
          </cell>
        </row>
        <row r="7928">
          <cell r="A7928" t="str">
            <v>Direct</v>
          </cell>
        </row>
        <row r="7929">
          <cell r="A7929" t="str">
            <v>Direct</v>
          </cell>
        </row>
        <row r="7930">
          <cell r="A7930" t="str">
            <v>Direct</v>
          </cell>
        </row>
        <row r="7931">
          <cell r="A7931" t="str">
            <v>Direct</v>
          </cell>
        </row>
        <row r="7932">
          <cell r="A7932" t="str">
            <v>Direct</v>
          </cell>
        </row>
        <row r="7933">
          <cell r="A7933" t="str">
            <v>Direct</v>
          </cell>
        </row>
        <row r="7934">
          <cell r="A7934" t="str">
            <v>Direct</v>
          </cell>
        </row>
        <row r="7935">
          <cell r="A7935" t="str">
            <v>Direct</v>
          </cell>
        </row>
        <row r="7936">
          <cell r="A7936" t="str">
            <v>Direct</v>
          </cell>
        </row>
        <row r="7937">
          <cell r="A7937" t="str">
            <v>Direct</v>
          </cell>
        </row>
        <row r="7938">
          <cell r="A7938" t="str">
            <v>Direct</v>
          </cell>
        </row>
        <row r="7939">
          <cell r="A7939" t="str">
            <v>Direct</v>
          </cell>
        </row>
        <row r="7940">
          <cell r="A7940" t="str">
            <v>Direct</v>
          </cell>
        </row>
        <row r="7941">
          <cell r="A7941" t="str">
            <v>Direct</v>
          </cell>
        </row>
        <row r="7942">
          <cell r="A7942" t="str">
            <v>Direct</v>
          </cell>
        </row>
        <row r="7943">
          <cell r="A7943" t="str">
            <v>Direct</v>
          </cell>
        </row>
        <row r="7944">
          <cell r="A7944" t="str">
            <v>Direct</v>
          </cell>
        </row>
        <row r="7945">
          <cell r="A7945" t="str">
            <v>Direct</v>
          </cell>
        </row>
        <row r="7946">
          <cell r="A7946" t="str">
            <v>Direct</v>
          </cell>
        </row>
        <row r="7947">
          <cell r="A7947" t="str">
            <v>Direct</v>
          </cell>
        </row>
        <row r="7948">
          <cell r="A7948" t="str">
            <v>Direct</v>
          </cell>
        </row>
        <row r="7949">
          <cell r="A7949" t="str">
            <v>Direct</v>
          </cell>
        </row>
        <row r="7950">
          <cell r="A7950" t="str">
            <v>Direct</v>
          </cell>
        </row>
        <row r="7951">
          <cell r="A7951" t="str">
            <v>Direct</v>
          </cell>
        </row>
        <row r="7952">
          <cell r="A7952" t="str">
            <v>Direct</v>
          </cell>
        </row>
        <row r="7953">
          <cell r="A7953" t="str">
            <v>Direct</v>
          </cell>
        </row>
        <row r="7954">
          <cell r="A7954" t="str">
            <v>Direct</v>
          </cell>
        </row>
        <row r="7955">
          <cell r="A7955" t="str">
            <v>Direct</v>
          </cell>
        </row>
        <row r="7956">
          <cell r="A7956" t="str">
            <v>Direct</v>
          </cell>
        </row>
        <row r="7957">
          <cell r="A7957" t="str">
            <v>Direct</v>
          </cell>
        </row>
        <row r="7958">
          <cell r="A7958" t="str">
            <v>Direct</v>
          </cell>
        </row>
        <row r="7959">
          <cell r="A7959" t="str">
            <v>Direct</v>
          </cell>
        </row>
        <row r="7960">
          <cell r="A7960" t="str">
            <v>Direct</v>
          </cell>
        </row>
        <row r="7961">
          <cell r="A7961" t="str">
            <v>Direct</v>
          </cell>
        </row>
        <row r="7962">
          <cell r="A7962" t="str">
            <v>Direct</v>
          </cell>
        </row>
        <row r="7963">
          <cell r="A7963" t="str">
            <v>Direct</v>
          </cell>
        </row>
        <row r="7964">
          <cell r="A7964" t="str">
            <v>Direct</v>
          </cell>
        </row>
        <row r="7965">
          <cell r="A7965" t="str">
            <v>Direct</v>
          </cell>
        </row>
        <row r="7966">
          <cell r="A7966" t="str">
            <v>Direct</v>
          </cell>
        </row>
        <row r="7967">
          <cell r="A7967" t="str">
            <v>Direct</v>
          </cell>
        </row>
        <row r="7968">
          <cell r="A7968" t="str">
            <v>Direct</v>
          </cell>
        </row>
        <row r="7969">
          <cell r="A7969" t="str">
            <v>Direct</v>
          </cell>
        </row>
        <row r="7970">
          <cell r="A7970" t="str">
            <v>Direct</v>
          </cell>
        </row>
        <row r="7971">
          <cell r="A7971" t="str">
            <v>Direct</v>
          </cell>
        </row>
        <row r="7972">
          <cell r="A7972" t="str">
            <v>Direct</v>
          </cell>
        </row>
        <row r="7973">
          <cell r="A7973" t="str">
            <v>Direct</v>
          </cell>
        </row>
        <row r="7974">
          <cell r="A7974" t="str">
            <v>Direct</v>
          </cell>
        </row>
        <row r="7975">
          <cell r="A7975" t="str">
            <v>Direct</v>
          </cell>
        </row>
        <row r="7976">
          <cell r="A7976" t="str">
            <v>Direct</v>
          </cell>
        </row>
        <row r="7977">
          <cell r="A7977" t="str">
            <v>Direct</v>
          </cell>
        </row>
        <row r="7978">
          <cell r="A7978" t="str">
            <v>Direct</v>
          </cell>
        </row>
        <row r="7979">
          <cell r="A7979" t="str">
            <v>Direct</v>
          </cell>
        </row>
        <row r="7980">
          <cell r="A7980" t="str">
            <v>Direct</v>
          </cell>
        </row>
        <row r="7981">
          <cell r="A7981" t="str">
            <v>Direct</v>
          </cell>
        </row>
        <row r="7982">
          <cell r="A7982" t="str">
            <v>Direct</v>
          </cell>
        </row>
        <row r="7983">
          <cell r="A7983" t="str">
            <v>Direct</v>
          </cell>
        </row>
        <row r="7984">
          <cell r="A7984" t="str">
            <v>Direct</v>
          </cell>
        </row>
        <row r="7985">
          <cell r="A7985" t="str">
            <v>Direct</v>
          </cell>
        </row>
        <row r="7986">
          <cell r="A7986" t="str">
            <v>Direct</v>
          </cell>
        </row>
        <row r="7987">
          <cell r="A7987" t="str">
            <v>Direct</v>
          </cell>
        </row>
        <row r="7988">
          <cell r="A7988" t="str">
            <v>Direct</v>
          </cell>
        </row>
        <row r="7989">
          <cell r="A7989" t="str">
            <v>Direct</v>
          </cell>
        </row>
        <row r="7990">
          <cell r="A7990" t="str">
            <v>Direct</v>
          </cell>
        </row>
        <row r="7991">
          <cell r="A7991" t="str">
            <v>Direct</v>
          </cell>
        </row>
        <row r="7992">
          <cell r="A7992" t="str">
            <v>Direct</v>
          </cell>
        </row>
        <row r="7993">
          <cell r="A7993" t="str">
            <v>Direct</v>
          </cell>
        </row>
        <row r="7994">
          <cell r="A7994" t="str">
            <v>Direct</v>
          </cell>
        </row>
        <row r="7995">
          <cell r="A7995" t="str">
            <v>Direct</v>
          </cell>
        </row>
        <row r="7996">
          <cell r="A7996" t="str">
            <v>Direct</v>
          </cell>
        </row>
        <row r="7997">
          <cell r="A7997" t="str">
            <v>Direct</v>
          </cell>
        </row>
        <row r="7998">
          <cell r="A7998" t="str">
            <v>Direct</v>
          </cell>
        </row>
        <row r="7999">
          <cell r="A7999" t="str">
            <v>Direct</v>
          </cell>
        </row>
        <row r="8000">
          <cell r="A8000" t="str">
            <v>Direct</v>
          </cell>
        </row>
        <row r="8001">
          <cell r="A8001" t="str">
            <v>Direct</v>
          </cell>
        </row>
        <row r="8002">
          <cell r="A8002" t="str">
            <v>Direct</v>
          </cell>
        </row>
        <row r="8003">
          <cell r="A8003" t="str">
            <v>Direct</v>
          </cell>
        </row>
        <row r="8004">
          <cell r="A8004" t="str">
            <v>Direct</v>
          </cell>
        </row>
        <row r="8005">
          <cell r="A8005" t="str">
            <v>Direct</v>
          </cell>
        </row>
        <row r="8006">
          <cell r="A8006" t="str">
            <v>Direct</v>
          </cell>
        </row>
        <row r="8007">
          <cell r="A8007" t="str">
            <v>Direct</v>
          </cell>
        </row>
        <row r="8008">
          <cell r="A8008" t="str">
            <v>Direct</v>
          </cell>
        </row>
        <row r="8009">
          <cell r="A8009" t="str">
            <v>Direct</v>
          </cell>
        </row>
        <row r="8010">
          <cell r="A8010" t="str">
            <v>Direct</v>
          </cell>
        </row>
        <row r="8011">
          <cell r="A8011" t="str">
            <v>Industry</v>
          </cell>
        </row>
        <row r="8012">
          <cell r="A8012" t="str">
            <v>Industry</v>
          </cell>
        </row>
        <row r="8013">
          <cell r="A8013" t="str">
            <v>Industry</v>
          </cell>
        </row>
        <row r="8014">
          <cell r="A8014" t="str">
            <v>Industry</v>
          </cell>
        </row>
        <row r="8015">
          <cell r="A8015" t="str">
            <v>Industry</v>
          </cell>
        </row>
        <row r="8016">
          <cell r="A8016" t="str">
            <v>Industry</v>
          </cell>
        </row>
        <row r="8017">
          <cell r="A8017" t="str">
            <v>Industry</v>
          </cell>
        </row>
        <row r="8018">
          <cell r="A8018" t="str">
            <v>Industry</v>
          </cell>
        </row>
        <row r="8019">
          <cell r="A8019" t="str">
            <v>Industry</v>
          </cell>
        </row>
        <row r="8020">
          <cell r="A8020" t="str">
            <v>Industry</v>
          </cell>
        </row>
        <row r="8021">
          <cell r="A8021" t="str">
            <v>Industry</v>
          </cell>
        </row>
        <row r="8022">
          <cell r="A8022" t="str">
            <v>Industry</v>
          </cell>
        </row>
        <row r="8023">
          <cell r="A8023" t="str">
            <v>Industry</v>
          </cell>
        </row>
        <row r="8024">
          <cell r="A8024" t="str">
            <v>Industry</v>
          </cell>
        </row>
        <row r="8025">
          <cell r="A8025" t="str">
            <v>Industry</v>
          </cell>
        </row>
        <row r="8026">
          <cell r="A8026" t="str">
            <v>Industry</v>
          </cell>
        </row>
        <row r="8027">
          <cell r="A8027" t="str">
            <v>Industry</v>
          </cell>
        </row>
        <row r="8028">
          <cell r="A8028" t="str">
            <v>Industry</v>
          </cell>
        </row>
        <row r="8029">
          <cell r="A8029" t="str">
            <v>Industry</v>
          </cell>
        </row>
        <row r="8030">
          <cell r="A8030" t="str">
            <v>Industry</v>
          </cell>
        </row>
        <row r="8031">
          <cell r="A8031" t="str">
            <v>Industry</v>
          </cell>
        </row>
        <row r="8032">
          <cell r="A8032" t="str">
            <v>Industry</v>
          </cell>
        </row>
        <row r="8033">
          <cell r="A8033" t="str">
            <v>Industry</v>
          </cell>
        </row>
        <row r="8034">
          <cell r="A8034" t="str">
            <v>Industry</v>
          </cell>
        </row>
        <row r="8035">
          <cell r="A8035" t="str">
            <v>Industry</v>
          </cell>
        </row>
        <row r="8036">
          <cell r="A8036" t="str">
            <v>Industry</v>
          </cell>
        </row>
        <row r="8037">
          <cell r="A8037" t="str">
            <v>Industry</v>
          </cell>
        </row>
        <row r="8038">
          <cell r="A8038" t="str">
            <v>Industry</v>
          </cell>
        </row>
        <row r="8039">
          <cell r="A8039" t="str">
            <v>Industry</v>
          </cell>
        </row>
        <row r="8040">
          <cell r="A8040" t="str">
            <v>Industry</v>
          </cell>
        </row>
        <row r="8041">
          <cell r="A8041" t="str">
            <v>Industry</v>
          </cell>
        </row>
        <row r="8042">
          <cell r="A8042" t="str">
            <v>Industry</v>
          </cell>
        </row>
        <row r="8043">
          <cell r="A8043" t="str">
            <v>Industry</v>
          </cell>
        </row>
        <row r="8044">
          <cell r="A8044" t="str">
            <v>Industry</v>
          </cell>
        </row>
        <row r="8045">
          <cell r="A8045" t="str">
            <v>Industry</v>
          </cell>
        </row>
        <row r="8046">
          <cell r="A8046" t="str">
            <v>Industry</v>
          </cell>
        </row>
        <row r="8047">
          <cell r="A8047" t="str">
            <v>Industry</v>
          </cell>
        </row>
        <row r="8048">
          <cell r="A8048" t="str">
            <v>Industry</v>
          </cell>
        </row>
        <row r="8049">
          <cell r="A8049" t="str">
            <v>Industry</v>
          </cell>
        </row>
        <row r="8050">
          <cell r="A8050" t="str">
            <v>Industry</v>
          </cell>
        </row>
        <row r="8051">
          <cell r="A8051" t="str">
            <v>Industry</v>
          </cell>
        </row>
        <row r="8052">
          <cell r="A8052" t="str">
            <v>Industry</v>
          </cell>
        </row>
        <row r="8053">
          <cell r="A8053" t="str">
            <v>Industry</v>
          </cell>
        </row>
        <row r="8054">
          <cell r="A8054" t="str">
            <v>Industry</v>
          </cell>
        </row>
        <row r="8055">
          <cell r="A8055" t="str">
            <v>Industry</v>
          </cell>
        </row>
        <row r="8056">
          <cell r="A8056" t="str">
            <v>Industry</v>
          </cell>
        </row>
        <row r="8057">
          <cell r="A8057" t="str">
            <v>Industry</v>
          </cell>
        </row>
        <row r="8058">
          <cell r="A8058" t="str">
            <v>Industry</v>
          </cell>
        </row>
        <row r="8059">
          <cell r="A8059" t="str">
            <v>Industry</v>
          </cell>
        </row>
        <row r="8060">
          <cell r="A8060" t="str">
            <v>Industry</v>
          </cell>
        </row>
        <row r="8061">
          <cell r="A8061" t="str">
            <v>Industry</v>
          </cell>
        </row>
        <row r="8062">
          <cell r="A8062" t="str">
            <v>Industry</v>
          </cell>
        </row>
        <row r="8063">
          <cell r="A8063" t="str">
            <v>Industry</v>
          </cell>
        </row>
        <row r="8064">
          <cell r="A8064" t="str">
            <v>Industry</v>
          </cell>
        </row>
        <row r="8065">
          <cell r="A8065" t="str">
            <v>Industry</v>
          </cell>
        </row>
        <row r="8066">
          <cell r="A8066" t="str">
            <v>Industry</v>
          </cell>
        </row>
        <row r="8067">
          <cell r="A8067" t="str">
            <v>Industry</v>
          </cell>
        </row>
        <row r="8068">
          <cell r="A8068" t="str">
            <v>Industry</v>
          </cell>
        </row>
        <row r="8069">
          <cell r="A8069" t="str">
            <v>Industry</v>
          </cell>
        </row>
        <row r="8070">
          <cell r="A8070" t="str">
            <v>Industry</v>
          </cell>
        </row>
        <row r="8071">
          <cell r="A8071" t="str">
            <v>Industry</v>
          </cell>
        </row>
        <row r="8072">
          <cell r="A8072" t="str">
            <v>Industry</v>
          </cell>
        </row>
        <row r="8073">
          <cell r="A8073" t="str">
            <v>Industry</v>
          </cell>
        </row>
        <row r="8074">
          <cell r="A8074" t="str">
            <v>Industry</v>
          </cell>
        </row>
        <row r="8075">
          <cell r="A8075" t="str">
            <v>Industry</v>
          </cell>
        </row>
        <row r="8076">
          <cell r="A8076" t="str">
            <v>Industry</v>
          </cell>
        </row>
        <row r="8077">
          <cell r="A8077" t="str">
            <v>Industry</v>
          </cell>
        </row>
        <row r="8078">
          <cell r="A8078" t="str">
            <v>Industry</v>
          </cell>
        </row>
        <row r="8079">
          <cell r="A8079" t="str">
            <v>Industry</v>
          </cell>
        </row>
        <row r="8080">
          <cell r="A8080" t="str">
            <v>Industry</v>
          </cell>
        </row>
        <row r="8081">
          <cell r="A8081" t="str">
            <v>Industry</v>
          </cell>
        </row>
        <row r="8082">
          <cell r="A8082" t="str">
            <v>Industry</v>
          </cell>
        </row>
        <row r="8083">
          <cell r="A8083" t="str">
            <v>Industry</v>
          </cell>
        </row>
        <row r="8084">
          <cell r="A8084" t="str">
            <v>Industry</v>
          </cell>
        </row>
        <row r="8085">
          <cell r="A8085" t="str">
            <v>Industry</v>
          </cell>
        </row>
        <row r="8086">
          <cell r="A8086" t="str">
            <v>Industry</v>
          </cell>
        </row>
        <row r="8087">
          <cell r="A8087" t="str">
            <v>Industry</v>
          </cell>
        </row>
        <row r="8088">
          <cell r="A8088" t="str">
            <v>Industry</v>
          </cell>
        </row>
        <row r="8089">
          <cell r="A8089" t="str">
            <v>Industry</v>
          </cell>
        </row>
        <row r="8090">
          <cell r="A8090" t="str">
            <v>Industry</v>
          </cell>
        </row>
        <row r="8091">
          <cell r="A8091" t="str">
            <v>Industry</v>
          </cell>
        </row>
        <row r="8092">
          <cell r="A8092" t="str">
            <v>Industry</v>
          </cell>
        </row>
        <row r="8093">
          <cell r="A8093" t="str">
            <v>Industry</v>
          </cell>
        </row>
        <row r="8094">
          <cell r="A8094" t="str">
            <v>Industry</v>
          </cell>
        </row>
        <row r="8095">
          <cell r="A8095" t="str">
            <v>Industry</v>
          </cell>
        </row>
        <row r="8096">
          <cell r="A8096" t="str">
            <v>Industry</v>
          </cell>
        </row>
        <row r="8097">
          <cell r="A8097" t="str">
            <v>Industry</v>
          </cell>
        </row>
        <row r="8098">
          <cell r="A8098" t="str">
            <v>Industry</v>
          </cell>
        </row>
        <row r="8099">
          <cell r="A8099" t="str">
            <v>Industry</v>
          </cell>
        </row>
        <row r="8100">
          <cell r="A8100" t="str">
            <v>Industry</v>
          </cell>
        </row>
        <row r="8101">
          <cell r="A8101" t="str">
            <v>Industry</v>
          </cell>
        </row>
        <row r="8102">
          <cell r="A8102" t="str">
            <v>Industry</v>
          </cell>
        </row>
        <row r="8103">
          <cell r="A8103" t="str">
            <v>Industry</v>
          </cell>
        </row>
        <row r="8104">
          <cell r="A8104" t="str">
            <v>Industry</v>
          </cell>
        </row>
        <row r="8105">
          <cell r="A8105" t="str">
            <v>Industry</v>
          </cell>
        </row>
        <row r="8106">
          <cell r="A8106" t="str">
            <v>Industry</v>
          </cell>
        </row>
        <row r="8107">
          <cell r="A8107" t="str">
            <v>Industry</v>
          </cell>
        </row>
        <row r="8108">
          <cell r="A8108" t="str">
            <v>Industry</v>
          </cell>
        </row>
        <row r="8109">
          <cell r="A8109" t="str">
            <v>Industry</v>
          </cell>
        </row>
        <row r="8110">
          <cell r="A8110" t="str">
            <v>Industry</v>
          </cell>
        </row>
        <row r="8111">
          <cell r="A8111" t="str">
            <v>Industry</v>
          </cell>
        </row>
        <row r="8112">
          <cell r="A8112" t="str">
            <v>Industry</v>
          </cell>
        </row>
        <row r="8113">
          <cell r="A8113" t="str">
            <v>Industry</v>
          </cell>
        </row>
        <row r="8114">
          <cell r="A8114" t="str">
            <v>Industry</v>
          </cell>
        </row>
        <row r="8115">
          <cell r="A8115" t="str">
            <v>Industry</v>
          </cell>
        </row>
        <row r="8116">
          <cell r="A8116" t="str">
            <v>Industry</v>
          </cell>
        </row>
        <row r="8117">
          <cell r="A8117" t="str">
            <v>Industry</v>
          </cell>
        </row>
        <row r="8118">
          <cell r="A8118" t="str">
            <v>Industry</v>
          </cell>
        </row>
        <row r="8119">
          <cell r="A8119" t="str">
            <v>Industry</v>
          </cell>
        </row>
        <row r="8120">
          <cell r="A8120" t="str">
            <v>Industry</v>
          </cell>
        </row>
        <row r="8121">
          <cell r="A8121" t="str">
            <v>Industry</v>
          </cell>
        </row>
        <row r="8122">
          <cell r="A8122" t="str">
            <v>Industry</v>
          </cell>
        </row>
        <row r="8123">
          <cell r="A8123" t="str">
            <v>Industry</v>
          </cell>
        </row>
        <row r="8124">
          <cell r="A8124" t="str">
            <v>Industry</v>
          </cell>
        </row>
        <row r="8125">
          <cell r="A8125" t="str">
            <v>Industry</v>
          </cell>
        </row>
        <row r="8126">
          <cell r="A8126" t="str">
            <v>Industry</v>
          </cell>
        </row>
        <row r="8127">
          <cell r="A8127" t="str">
            <v>Industry</v>
          </cell>
        </row>
        <row r="8128">
          <cell r="A8128" t="str">
            <v>Industry</v>
          </cell>
        </row>
        <row r="8129">
          <cell r="A8129" t="str">
            <v>Industry</v>
          </cell>
        </row>
        <row r="8130">
          <cell r="A8130" t="str">
            <v>Industry</v>
          </cell>
        </row>
        <row r="8131">
          <cell r="A8131" t="str">
            <v>Industry</v>
          </cell>
        </row>
        <row r="8132">
          <cell r="A8132" t="str">
            <v>Industry</v>
          </cell>
        </row>
        <row r="8133">
          <cell r="A8133" t="str">
            <v>Industry</v>
          </cell>
        </row>
        <row r="8134">
          <cell r="A8134" t="str">
            <v>Industry</v>
          </cell>
        </row>
        <row r="8135">
          <cell r="A8135" t="str">
            <v>Industry</v>
          </cell>
        </row>
        <row r="8136">
          <cell r="A8136" t="str">
            <v>Industry</v>
          </cell>
        </row>
        <row r="8137">
          <cell r="A8137" t="str">
            <v>Industry</v>
          </cell>
        </row>
        <row r="8138">
          <cell r="A8138" t="str">
            <v>Industry</v>
          </cell>
        </row>
        <row r="8139">
          <cell r="A8139" t="str">
            <v>Industry</v>
          </cell>
        </row>
        <row r="8140">
          <cell r="A8140" t="str">
            <v>Industry</v>
          </cell>
        </row>
        <row r="8141">
          <cell r="A8141" t="str">
            <v>Industry</v>
          </cell>
        </row>
        <row r="8142">
          <cell r="A8142" t="str">
            <v>Industry</v>
          </cell>
        </row>
        <row r="8143">
          <cell r="A8143" t="str">
            <v>Industry</v>
          </cell>
        </row>
        <row r="8144">
          <cell r="A8144" t="str">
            <v>Industry</v>
          </cell>
        </row>
        <row r="8145">
          <cell r="A8145" t="str">
            <v>Industry</v>
          </cell>
        </row>
        <row r="8146">
          <cell r="A8146" t="str">
            <v>Industry</v>
          </cell>
        </row>
        <row r="8147">
          <cell r="A8147" t="str">
            <v>Industry</v>
          </cell>
        </row>
        <row r="8148">
          <cell r="A8148" t="str">
            <v>Industry</v>
          </cell>
        </row>
        <row r="8149">
          <cell r="A8149" t="str">
            <v>Industry</v>
          </cell>
        </row>
        <row r="8150">
          <cell r="A8150" t="str">
            <v>Industry</v>
          </cell>
        </row>
        <row r="8151">
          <cell r="A8151" t="str">
            <v>Industry</v>
          </cell>
        </row>
        <row r="8152">
          <cell r="A8152" t="str">
            <v>Industry</v>
          </cell>
        </row>
        <row r="8153">
          <cell r="A8153" t="str">
            <v>Industry</v>
          </cell>
        </row>
        <row r="8154">
          <cell r="A8154" t="str">
            <v>Industry</v>
          </cell>
        </row>
        <row r="8155">
          <cell r="A8155" t="str">
            <v>Industry</v>
          </cell>
        </row>
        <row r="8156">
          <cell r="A8156" t="str">
            <v>Industry</v>
          </cell>
        </row>
        <row r="8157">
          <cell r="A8157" t="str">
            <v>Industry</v>
          </cell>
        </row>
        <row r="8158">
          <cell r="A8158" t="str">
            <v>Industry</v>
          </cell>
        </row>
        <row r="8159">
          <cell r="A8159" t="str">
            <v>Industry</v>
          </cell>
        </row>
        <row r="8160">
          <cell r="A8160" t="str">
            <v>Industry</v>
          </cell>
        </row>
        <row r="8161">
          <cell r="A8161" t="str">
            <v>Industry</v>
          </cell>
        </row>
        <row r="8162">
          <cell r="A8162" t="str">
            <v>Industry</v>
          </cell>
        </row>
        <row r="8163">
          <cell r="A8163" t="str">
            <v>Industry</v>
          </cell>
        </row>
        <row r="8164">
          <cell r="A8164" t="str">
            <v>Industry</v>
          </cell>
        </row>
        <row r="8165">
          <cell r="A8165" t="str">
            <v>Industry</v>
          </cell>
        </row>
        <row r="8166">
          <cell r="A8166" t="str">
            <v>Industry</v>
          </cell>
        </row>
        <row r="8167">
          <cell r="A8167" t="str">
            <v>Industry</v>
          </cell>
        </row>
        <row r="8168">
          <cell r="A8168" t="str">
            <v>Industry</v>
          </cell>
        </row>
        <row r="8169">
          <cell r="A8169" t="str">
            <v>Industry</v>
          </cell>
        </row>
        <row r="8170">
          <cell r="A8170" t="str">
            <v>Reinsurer</v>
          </cell>
        </row>
        <row r="8171">
          <cell r="A8171" t="str">
            <v>Reinsurer</v>
          </cell>
        </row>
        <row r="8172">
          <cell r="A8172" t="str">
            <v>Reinsurer</v>
          </cell>
        </row>
        <row r="8173">
          <cell r="A8173" t="str">
            <v>Reinsurer</v>
          </cell>
        </row>
        <row r="8174">
          <cell r="A8174" t="str">
            <v>Reinsurer</v>
          </cell>
        </row>
        <row r="8175">
          <cell r="A8175" t="str">
            <v>Reinsurer</v>
          </cell>
        </row>
        <row r="8176">
          <cell r="A8176" t="str">
            <v>Reinsurer</v>
          </cell>
        </row>
        <row r="8177">
          <cell r="A8177" t="str">
            <v>Reinsurer</v>
          </cell>
        </row>
        <row r="8178">
          <cell r="A8178" t="str">
            <v>Reinsurer</v>
          </cell>
        </row>
        <row r="8179">
          <cell r="A8179" t="str">
            <v>Reinsurer</v>
          </cell>
        </row>
        <row r="8180">
          <cell r="A8180" t="str">
            <v>Reinsurer</v>
          </cell>
        </row>
        <row r="8181">
          <cell r="A8181" t="str">
            <v>Reinsurer</v>
          </cell>
        </row>
        <row r="8182">
          <cell r="A8182" t="str">
            <v>Reinsurer</v>
          </cell>
        </row>
        <row r="8183">
          <cell r="A8183" t="str">
            <v>Reinsurer</v>
          </cell>
        </row>
        <row r="8184">
          <cell r="A8184" t="str">
            <v>Reinsurer</v>
          </cell>
        </row>
        <row r="8185">
          <cell r="A8185" t="str">
            <v>Reinsurer</v>
          </cell>
        </row>
        <row r="8186">
          <cell r="A8186" t="str">
            <v>Reinsurer</v>
          </cell>
        </row>
        <row r="8187">
          <cell r="A8187" t="str">
            <v>Reinsurer</v>
          </cell>
        </row>
        <row r="8188">
          <cell r="A8188" t="str">
            <v>Reinsurer</v>
          </cell>
        </row>
        <row r="8189">
          <cell r="A8189" t="str">
            <v>Reinsurer</v>
          </cell>
        </row>
        <row r="8190">
          <cell r="A8190" t="str">
            <v>Reinsurer</v>
          </cell>
        </row>
        <row r="8191">
          <cell r="A8191" t="str">
            <v>Reinsurer</v>
          </cell>
        </row>
        <row r="8192">
          <cell r="A8192" t="str">
            <v>Reinsurer</v>
          </cell>
        </row>
        <row r="8193">
          <cell r="A8193" t="str">
            <v>Reinsurer</v>
          </cell>
        </row>
        <row r="8194">
          <cell r="A8194" t="str">
            <v>Reinsurer</v>
          </cell>
        </row>
        <row r="8195">
          <cell r="A8195" t="str">
            <v>Reinsurer</v>
          </cell>
        </row>
        <row r="8196">
          <cell r="A8196" t="str">
            <v>Reinsurer</v>
          </cell>
        </row>
        <row r="8197">
          <cell r="A8197" t="str">
            <v>Reinsurer</v>
          </cell>
        </row>
        <row r="8198">
          <cell r="A8198" t="str">
            <v>Reinsurer</v>
          </cell>
        </row>
        <row r="8199">
          <cell r="A8199" t="str">
            <v>Reinsurer</v>
          </cell>
        </row>
        <row r="8200">
          <cell r="A8200" t="str">
            <v>Reinsurer</v>
          </cell>
        </row>
        <row r="8201">
          <cell r="A8201" t="str">
            <v>Reinsurer</v>
          </cell>
        </row>
        <row r="8202">
          <cell r="A8202" t="str">
            <v>Reinsurer</v>
          </cell>
        </row>
        <row r="8203">
          <cell r="A8203" t="str">
            <v>Reinsurer</v>
          </cell>
        </row>
        <row r="8204">
          <cell r="A8204" t="str">
            <v>Reinsurer</v>
          </cell>
        </row>
        <row r="8205">
          <cell r="A8205" t="str">
            <v>Reinsurer</v>
          </cell>
        </row>
        <row r="8206">
          <cell r="A8206" t="str">
            <v>Reinsurer</v>
          </cell>
        </row>
        <row r="8207">
          <cell r="A8207" t="str">
            <v>Reinsurer</v>
          </cell>
        </row>
        <row r="8208">
          <cell r="A8208" t="str">
            <v>Reinsurer</v>
          </cell>
        </row>
        <row r="8209">
          <cell r="A8209" t="str">
            <v>Reinsurer</v>
          </cell>
        </row>
        <row r="8210">
          <cell r="A8210" t="str">
            <v>Reinsurer</v>
          </cell>
        </row>
        <row r="8211">
          <cell r="A8211" t="str">
            <v>Reinsurer</v>
          </cell>
        </row>
        <row r="8212">
          <cell r="A8212" t="str">
            <v>Reinsurer</v>
          </cell>
        </row>
        <row r="8213">
          <cell r="A8213" t="str">
            <v>Reinsurer</v>
          </cell>
        </row>
        <row r="8214">
          <cell r="A8214" t="str">
            <v>Reinsurer</v>
          </cell>
        </row>
        <row r="8215">
          <cell r="A8215" t="str">
            <v>Reinsurer</v>
          </cell>
        </row>
        <row r="8216">
          <cell r="A8216" t="str">
            <v>Reinsurer</v>
          </cell>
        </row>
        <row r="8217">
          <cell r="A8217" t="str">
            <v>Reinsurer</v>
          </cell>
        </row>
        <row r="8218">
          <cell r="A8218" t="str">
            <v>Reinsurer</v>
          </cell>
        </row>
        <row r="8219">
          <cell r="A8219" t="str">
            <v>Reinsurer</v>
          </cell>
        </row>
        <row r="8220">
          <cell r="A8220" t="str">
            <v>Reinsurer</v>
          </cell>
        </row>
        <row r="8221">
          <cell r="A8221" t="str">
            <v>Reinsurer</v>
          </cell>
        </row>
        <row r="8222">
          <cell r="A8222" t="str">
            <v>Reinsurer</v>
          </cell>
        </row>
        <row r="8223">
          <cell r="A8223" t="str">
            <v>Reinsurer</v>
          </cell>
        </row>
        <row r="8224">
          <cell r="A8224" t="str">
            <v>Reinsurer</v>
          </cell>
        </row>
        <row r="8225">
          <cell r="A8225" t="str">
            <v>Reinsurer</v>
          </cell>
        </row>
        <row r="8226">
          <cell r="A8226" t="str">
            <v>Reinsurer</v>
          </cell>
        </row>
        <row r="8227">
          <cell r="A8227" t="str">
            <v>Reinsurer</v>
          </cell>
        </row>
        <row r="8228">
          <cell r="A8228" t="str">
            <v>Reinsurer</v>
          </cell>
        </row>
        <row r="8229">
          <cell r="A8229" t="str">
            <v>Reinsurer</v>
          </cell>
        </row>
        <row r="8230">
          <cell r="A8230" t="str">
            <v>Reinsurer</v>
          </cell>
        </row>
        <row r="8231">
          <cell r="A8231" t="str">
            <v>Reinsurer</v>
          </cell>
        </row>
        <row r="8232">
          <cell r="A8232" t="str">
            <v>Reinsurer</v>
          </cell>
        </row>
        <row r="8233">
          <cell r="A8233" t="str">
            <v>Reinsurer</v>
          </cell>
        </row>
        <row r="8234">
          <cell r="A8234" t="str">
            <v>Reinsurer</v>
          </cell>
        </row>
        <row r="8235">
          <cell r="A8235" t="str">
            <v>Reinsurer</v>
          </cell>
        </row>
        <row r="8236">
          <cell r="A8236" t="str">
            <v>Reinsurer</v>
          </cell>
        </row>
        <row r="8237">
          <cell r="A8237" t="str">
            <v>Reinsurer</v>
          </cell>
        </row>
        <row r="8238">
          <cell r="A8238" t="str">
            <v>Reinsurer</v>
          </cell>
        </row>
        <row r="8239">
          <cell r="A8239" t="str">
            <v>Reinsurer</v>
          </cell>
        </row>
        <row r="8240">
          <cell r="A8240" t="str">
            <v>Reinsurer</v>
          </cell>
        </row>
        <row r="8241">
          <cell r="A8241" t="str">
            <v>Reinsurer</v>
          </cell>
        </row>
        <row r="8242">
          <cell r="A8242" t="str">
            <v>Reinsurer</v>
          </cell>
        </row>
        <row r="8243">
          <cell r="A8243" t="str">
            <v>Reinsurer</v>
          </cell>
        </row>
        <row r="8244">
          <cell r="A8244" t="str">
            <v>Reinsurer</v>
          </cell>
        </row>
        <row r="8245">
          <cell r="A8245" t="str">
            <v>Reinsurer</v>
          </cell>
        </row>
        <row r="8246">
          <cell r="A8246" t="str">
            <v>Reinsurer</v>
          </cell>
        </row>
        <row r="8247">
          <cell r="A8247" t="str">
            <v>Reinsurer</v>
          </cell>
        </row>
        <row r="8248">
          <cell r="A8248" t="str">
            <v>Reinsurer</v>
          </cell>
        </row>
        <row r="8249">
          <cell r="A8249" t="str">
            <v>Reinsurer</v>
          </cell>
        </row>
        <row r="8250">
          <cell r="A8250" t="str">
            <v>Reinsurer</v>
          </cell>
        </row>
        <row r="8251">
          <cell r="A8251" t="str">
            <v>Reinsurer</v>
          </cell>
        </row>
        <row r="8252">
          <cell r="A8252" t="str">
            <v>Reinsurer</v>
          </cell>
        </row>
        <row r="8253">
          <cell r="A8253" t="str">
            <v>Reinsurer</v>
          </cell>
        </row>
        <row r="8254">
          <cell r="A8254" t="str">
            <v>Reinsurer</v>
          </cell>
        </row>
        <row r="8255">
          <cell r="A8255" t="str">
            <v>Reinsurer</v>
          </cell>
        </row>
        <row r="8256">
          <cell r="A8256" t="str">
            <v>Reinsurer</v>
          </cell>
        </row>
        <row r="8257">
          <cell r="A8257" t="str">
            <v>Reinsurer</v>
          </cell>
        </row>
        <row r="8258">
          <cell r="A8258" t="str">
            <v>Reinsurer</v>
          </cell>
        </row>
        <row r="8259">
          <cell r="A8259" t="str">
            <v>Reinsurer</v>
          </cell>
        </row>
        <row r="8260">
          <cell r="A8260" t="str">
            <v>Reinsurer</v>
          </cell>
        </row>
        <row r="8261">
          <cell r="A8261" t="str">
            <v>Reinsurer</v>
          </cell>
        </row>
        <row r="8262">
          <cell r="A8262" t="str">
            <v>Reinsurer</v>
          </cell>
        </row>
        <row r="8263">
          <cell r="A8263" t="str">
            <v>Reinsurer</v>
          </cell>
        </row>
        <row r="8264">
          <cell r="A8264" t="str">
            <v>Reinsurer</v>
          </cell>
        </row>
        <row r="8265">
          <cell r="A8265" t="str">
            <v>Reinsurer</v>
          </cell>
        </row>
        <row r="8266">
          <cell r="A8266" t="str">
            <v>Direct</v>
          </cell>
        </row>
        <row r="8267">
          <cell r="A8267" t="str">
            <v>Direct</v>
          </cell>
        </row>
        <row r="8268">
          <cell r="A8268" t="str">
            <v>Direct</v>
          </cell>
        </row>
        <row r="8269">
          <cell r="A8269" t="str">
            <v>Direct</v>
          </cell>
        </row>
        <row r="8270">
          <cell r="A8270" t="str">
            <v>Direct</v>
          </cell>
        </row>
        <row r="8271">
          <cell r="A8271" t="str">
            <v>Direct</v>
          </cell>
        </row>
        <row r="8272">
          <cell r="A8272" t="str">
            <v>Direct</v>
          </cell>
        </row>
        <row r="8273">
          <cell r="A8273" t="str">
            <v>Direct</v>
          </cell>
        </row>
        <row r="8274">
          <cell r="A8274" t="str">
            <v>Direct</v>
          </cell>
        </row>
        <row r="8275">
          <cell r="A8275" t="str">
            <v>Direct</v>
          </cell>
        </row>
        <row r="8276">
          <cell r="A8276" t="str">
            <v>Direct</v>
          </cell>
        </row>
        <row r="8277">
          <cell r="A8277" t="str">
            <v>Direct</v>
          </cell>
        </row>
        <row r="8278">
          <cell r="A8278" t="str">
            <v>Direct</v>
          </cell>
        </row>
        <row r="8279">
          <cell r="A8279" t="str">
            <v>Direct</v>
          </cell>
        </row>
        <row r="8280">
          <cell r="A8280" t="str">
            <v>Direct</v>
          </cell>
        </row>
        <row r="8281">
          <cell r="A8281" t="str">
            <v>Direct</v>
          </cell>
        </row>
        <row r="8282">
          <cell r="A8282" t="str">
            <v>Direct</v>
          </cell>
        </row>
        <row r="8283">
          <cell r="A8283" t="str">
            <v>Direct</v>
          </cell>
        </row>
        <row r="8284">
          <cell r="A8284" t="str">
            <v>Direct</v>
          </cell>
        </row>
        <row r="8285">
          <cell r="A8285" t="str">
            <v>Direct</v>
          </cell>
        </row>
        <row r="8286">
          <cell r="A8286" t="str">
            <v>Direct</v>
          </cell>
        </row>
        <row r="8287">
          <cell r="A8287" t="str">
            <v>Direct</v>
          </cell>
        </row>
        <row r="8288">
          <cell r="A8288" t="str">
            <v>Direct</v>
          </cell>
        </row>
        <row r="8289">
          <cell r="A8289" t="str">
            <v>Direct</v>
          </cell>
        </row>
        <row r="8290">
          <cell r="A8290" t="str">
            <v>Direct</v>
          </cell>
        </row>
        <row r="8291">
          <cell r="A8291" t="str">
            <v>Direct</v>
          </cell>
        </row>
        <row r="8292">
          <cell r="A8292" t="str">
            <v>Direct</v>
          </cell>
        </row>
        <row r="8293">
          <cell r="A8293" t="str">
            <v>Direct</v>
          </cell>
        </row>
        <row r="8294">
          <cell r="A8294" t="str">
            <v>Direct</v>
          </cell>
        </row>
        <row r="8295">
          <cell r="A8295" t="str">
            <v>Direct</v>
          </cell>
        </row>
        <row r="8296">
          <cell r="A8296" t="str">
            <v>Direct</v>
          </cell>
        </row>
        <row r="8297">
          <cell r="A8297" t="str">
            <v>Direct</v>
          </cell>
        </row>
        <row r="8298">
          <cell r="A8298" t="str">
            <v>Direct</v>
          </cell>
        </row>
        <row r="8299">
          <cell r="A8299" t="str">
            <v>Direct</v>
          </cell>
        </row>
        <row r="8300">
          <cell r="A8300" t="str">
            <v>Direct</v>
          </cell>
        </row>
        <row r="8301">
          <cell r="A8301" t="str">
            <v>Direct</v>
          </cell>
        </row>
        <row r="8302">
          <cell r="A8302" t="str">
            <v>Direct</v>
          </cell>
        </row>
        <row r="8303">
          <cell r="A8303" t="str">
            <v>Direct</v>
          </cell>
        </row>
        <row r="8304">
          <cell r="A8304" t="str">
            <v>Direct</v>
          </cell>
        </row>
        <row r="8305">
          <cell r="A8305" t="str">
            <v>Direct</v>
          </cell>
        </row>
        <row r="8306">
          <cell r="A8306" t="str">
            <v>Direct</v>
          </cell>
        </row>
        <row r="8307">
          <cell r="A8307" t="str">
            <v>Direct</v>
          </cell>
        </row>
        <row r="8308">
          <cell r="A8308" t="str">
            <v>Direct</v>
          </cell>
        </row>
        <row r="8309">
          <cell r="A8309" t="str">
            <v>Direct</v>
          </cell>
        </row>
        <row r="8310">
          <cell r="A8310" t="str">
            <v>Direct</v>
          </cell>
        </row>
        <row r="8311">
          <cell r="A8311" t="str">
            <v>Direct</v>
          </cell>
        </row>
        <row r="8312">
          <cell r="A8312" t="str">
            <v>Direct</v>
          </cell>
        </row>
        <row r="8313">
          <cell r="A8313" t="str">
            <v>Direct</v>
          </cell>
        </row>
        <row r="8314">
          <cell r="A8314" t="str">
            <v>Direct</v>
          </cell>
        </row>
        <row r="8315">
          <cell r="A8315" t="str">
            <v>Direct</v>
          </cell>
        </row>
        <row r="8316">
          <cell r="A8316" t="str">
            <v>Direct</v>
          </cell>
        </row>
        <row r="8317">
          <cell r="A8317" t="str">
            <v>Direct</v>
          </cell>
        </row>
        <row r="8318">
          <cell r="A8318" t="str">
            <v>Direct</v>
          </cell>
        </row>
        <row r="8319">
          <cell r="A8319" t="str">
            <v>Direct</v>
          </cell>
        </row>
        <row r="8320">
          <cell r="A8320" t="str">
            <v>Direct</v>
          </cell>
        </row>
        <row r="8321">
          <cell r="A8321" t="str">
            <v>Direct</v>
          </cell>
        </row>
        <row r="8322">
          <cell r="A8322" t="str">
            <v>Direct</v>
          </cell>
        </row>
        <row r="8323">
          <cell r="A8323" t="str">
            <v>Direct</v>
          </cell>
        </row>
        <row r="8324">
          <cell r="A8324" t="str">
            <v>Direct</v>
          </cell>
        </row>
        <row r="8325">
          <cell r="A8325" t="str">
            <v>Direct</v>
          </cell>
        </row>
        <row r="8326">
          <cell r="A8326" t="str">
            <v>Direct</v>
          </cell>
        </row>
        <row r="8327">
          <cell r="A8327" t="str">
            <v>Direct</v>
          </cell>
        </row>
        <row r="8328">
          <cell r="A8328" t="str">
            <v>Direct</v>
          </cell>
        </row>
        <row r="8329">
          <cell r="A8329" t="str">
            <v>Direct</v>
          </cell>
        </row>
        <row r="8330">
          <cell r="A8330" t="str">
            <v>Direct</v>
          </cell>
        </row>
        <row r="8331">
          <cell r="A8331" t="str">
            <v>Direct</v>
          </cell>
        </row>
        <row r="8332">
          <cell r="A8332" t="str">
            <v>Direct</v>
          </cell>
        </row>
        <row r="8333">
          <cell r="A8333" t="str">
            <v>Direct</v>
          </cell>
        </row>
        <row r="8334">
          <cell r="A8334" t="str">
            <v>Direct</v>
          </cell>
        </row>
        <row r="8335">
          <cell r="A8335" t="str">
            <v>Direct</v>
          </cell>
        </row>
        <row r="8336">
          <cell r="A8336" t="str">
            <v>Direct</v>
          </cell>
        </row>
        <row r="8337">
          <cell r="A8337" t="str">
            <v>Direct</v>
          </cell>
        </row>
        <row r="8338">
          <cell r="A8338" t="str">
            <v>Direct</v>
          </cell>
        </row>
        <row r="8339">
          <cell r="A8339" t="str">
            <v>Direct</v>
          </cell>
        </row>
        <row r="8340">
          <cell r="A8340" t="str">
            <v>Direct</v>
          </cell>
        </row>
        <row r="8341">
          <cell r="A8341" t="str">
            <v>Direct</v>
          </cell>
        </row>
        <row r="8342">
          <cell r="A8342" t="str">
            <v>Direct</v>
          </cell>
        </row>
        <row r="8343">
          <cell r="A8343" t="str">
            <v>Direct</v>
          </cell>
        </row>
        <row r="8344">
          <cell r="A8344" t="str">
            <v>Direct</v>
          </cell>
        </row>
        <row r="8345">
          <cell r="A8345" t="str">
            <v>Direct</v>
          </cell>
        </row>
        <row r="8346">
          <cell r="A8346" t="str">
            <v>Direct</v>
          </cell>
        </row>
        <row r="8347">
          <cell r="A8347" t="str">
            <v>Direct</v>
          </cell>
        </row>
        <row r="8348">
          <cell r="A8348" t="str">
            <v>Direct</v>
          </cell>
        </row>
        <row r="8349">
          <cell r="A8349" t="str">
            <v>Direct</v>
          </cell>
        </row>
        <row r="8350">
          <cell r="A8350" t="str">
            <v>Direct</v>
          </cell>
        </row>
        <row r="8351">
          <cell r="A8351" t="str">
            <v>Direct</v>
          </cell>
        </row>
        <row r="8352">
          <cell r="A8352" t="str">
            <v>Direct</v>
          </cell>
        </row>
        <row r="8353">
          <cell r="A8353" t="str">
            <v>Direct</v>
          </cell>
        </row>
        <row r="8354">
          <cell r="A8354" t="str">
            <v>Direct</v>
          </cell>
        </row>
        <row r="8355">
          <cell r="A8355" t="str">
            <v>Direct</v>
          </cell>
        </row>
        <row r="8356">
          <cell r="A8356" t="str">
            <v>Direct</v>
          </cell>
        </row>
        <row r="8357">
          <cell r="A8357" t="str">
            <v>Direct</v>
          </cell>
        </row>
        <row r="8358">
          <cell r="A8358" t="str">
            <v>Direct</v>
          </cell>
        </row>
        <row r="8359">
          <cell r="A8359" t="str">
            <v>Direct</v>
          </cell>
        </row>
        <row r="8360">
          <cell r="A8360" t="str">
            <v>Direct</v>
          </cell>
        </row>
        <row r="8361">
          <cell r="A8361" t="str">
            <v>Direct</v>
          </cell>
        </row>
        <row r="8362">
          <cell r="A8362" t="str">
            <v>Direct</v>
          </cell>
        </row>
        <row r="8363">
          <cell r="A8363" t="str">
            <v>Direct</v>
          </cell>
        </row>
        <row r="8364">
          <cell r="A8364" t="str">
            <v>Direct</v>
          </cell>
        </row>
        <row r="8365">
          <cell r="A8365" t="str">
            <v>Direct</v>
          </cell>
        </row>
        <row r="8366">
          <cell r="A8366" t="str">
            <v>Direct</v>
          </cell>
        </row>
        <row r="8367">
          <cell r="A8367" t="str">
            <v>Direct</v>
          </cell>
        </row>
        <row r="8368">
          <cell r="A8368" t="str">
            <v>Direct</v>
          </cell>
        </row>
        <row r="8369">
          <cell r="A8369" t="str">
            <v>Direct</v>
          </cell>
        </row>
        <row r="8370">
          <cell r="A8370" t="str">
            <v>Direct</v>
          </cell>
        </row>
        <row r="8371">
          <cell r="A8371" t="str">
            <v>Direct</v>
          </cell>
        </row>
        <row r="8372">
          <cell r="A8372" t="str">
            <v>Direct</v>
          </cell>
        </row>
        <row r="8373">
          <cell r="A8373" t="str">
            <v>Direct</v>
          </cell>
        </row>
        <row r="8374">
          <cell r="A8374" t="str">
            <v>Direct</v>
          </cell>
        </row>
        <row r="8375">
          <cell r="A8375" t="str">
            <v>Direct</v>
          </cell>
        </row>
        <row r="8376">
          <cell r="A8376" t="str">
            <v>Direct</v>
          </cell>
        </row>
        <row r="8377">
          <cell r="A8377" t="str">
            <v>Direct</v>
          </cell>
        </row>
        <row r="8378">
          <cell r="A8378" t="str">
            <v>Direct</v>
          </cell>
        </row>
        <row r="8379">
          <cell r="A8379" t="str">
            <v>Direct</v>
          </cell>
        </row>
        <row r="8380">
          <cell r="A8380" t="str">
            <v>Direct</v>
          </cell>
        </row>
        <row r="8381">
          <cell r="A8381" t="str">
            <v>Direct</v>
          </cell>
        </row>
        <row r="8382">
          <cell r="A8382" t="str">
            <v>Direct</v>
          </cell>
        </row>
        <row r="8383">
          <cell r="A8383" t="str">
            <v>Direct</v>
          </cell>
        </row>
        <row r="8384">
          <cell r="A8384" t="str">
            <v>Direct</v>
          </cell>
        </row>
        <row r="8385">
          <cell r="A8385" t="str">
            <v>Direct</v>
          </cell>
        </row>
        <row r="8386">
          <cell r="A8386" t="str">
            <v>Direct</v>
          </cell>
        </row>
        <row r="8387">
          <cell r="A8387" t="str">
            <v>Direct</v>
          </cell>
        </row>
        <row r="8388">
          <cell r="A8388" t="str">
            <v>Direct</v>
          </cell>
        </row>
        <row r="8389">
          <cell r="A8389" t="str">
            <v>Direct</v>
          </cell>
        </row>
        <row r="8390">
          <cell r="A8390" t="str">
            <v>Direct</v>
          </cell>
        </row>
        <row r="8391">
          <cell r="A8391" t="str">
            <v>Direct</v>
          </cell>
        </row>
        <row r="8392">
          <cell r="A8392" t="str">
            <v>Direct</v>
          </cell>
        </row>
        <row r="8393">
          <cell r="A8393" t="str">
            <v>Direct</v>
          </cell>
        </row>
        <row r="8394">
          <cell r="A8394" t="str">
            <v>Direct</v>
          </cell>
        </row>
        <row r="8395">
          <cell r="A8395" t="str">
            <v>Direct</v>
          </cell>
        </row>
        <row r="8396">
          <cell r="A8396" t="str">
            <v>Direct</v>
          </cell>
        </row>
        <row r="8397">
          <cell r="A8397" t="str">
            <v>Direct</v>
          </cell>
        </row>
        <row r="8398">
          <cell r="A8398" t="str">
            <v>Direct</v>
          </cell>
        </row>
        <row r="8399">
          <cell r="A8399" t="str">
            <v>Direct</v>
          </cell>
        </row>
        <row r="8400">
          <cell r="A8400" t="str">
            <v>Direct</v>
          </cell>
        </row>
        <row r="8401">
          <cell r="A8401" t="str">
            <v>Direct</v>
          </cell>
        </row>
        <row r="8402">
          <cell r="A8402" t="str">
            <v>Direct</v>
          </cell>
        </row>
        <row r="8403">
          <cell r="A8403" t="str">
            <v>Direct</v>
          </cell>
        </row>
        <row r="8404">
          <cell r="A8404" t="str">
            <v>Direct</v>
          </cell>
        </row>
        <row r="8405">
          <cell r="A8405" t="str">
            <v>Direct</v>
          </cell>
        </row>
        <row r="8406">
          <cell r="A8406" t="str">
            <v>Direct</v>
          </cell>
        </row>
        <row r="8407">
          <cell r="A8407" t="str">
            <v>Industry</v>
          </cell>
        </row>
        <row r="8408">
          <cell r="A8408" t="str">
            <v>Industry</v>
          </cell>
        </row>
        <row r="8409">
          <cell r="A8409" t="str">
            <v>Industry</v>
          </cell>
        </row>
        <row r="8410">
          <cell r="A8410" t="str">
            <v>Industry</v>
          </cell>
        </row>
        <row r="8411">
          <cell r="A8411" t="str">
            <v>Industry</v>
          </cell>
        </row>
        <row r="8412">
          <cell r="A8412" t="str">
            <v>Industry</v>
          </cell>
        </row>
        <row r="8413">
          <cell r="A8413" t="str">
            <v>Industry</v>
          </cell>
        </row>
        <row r="8414">
          <cell r="A8414" t="str">
            <v>Industry</v>
          </cell>
        </row>
        <row r="8415">
          <cell r="A8415" t="str">
            <v>Industry</v>
          </cell>
        </row>
        <row r="8416">
          <cell r="A8416" t="str">
            <v>Industry</v>
          </cell>
        </row>
        <row r="8417">
          <cell r="A8417" t="str">
            <v>Industry</v>
          </cell>
        </row>
        <row r="8418">
          <cell r="A8418" t="str">
            <v>Industry</v>
          </cell>
        </row>
        <row r="8419">
          <cell r="A8419" t="str">
            <v>Industry</v>
          </cell>
        </row>
        <row r="8420">
          <cell r="A8420" t="str">
            <v>Industry</v>
          </cell>
        </row>
        <row r="8421">
          <cell r="A8421" t="str">
            <v>Industry</v>
          </cell>
        </row>
        <row r="8422">
          <cell r="A8422" t="str">
            <v>Industry</v>
          </cell>
        </row>
        <row r="8423">
          <cell r="A8423" t="str">
            <v>Industry</v>
          </cell>
        </row>
        <row r="8424">
          <cell r="A8424" t="str">
            <v>Industry</v>
          </cell>
        </row>
        <row r="8425">
          <cell r="A8425" t="str">
            <v>Industry</v>
          </cell>
        </row>
        <row r="8426">
          <cell r="A8426" t="str">
            <v>Industry</v>
          </cell>
        </row>
        <row r="8427">
          <cell r="A8427" t="str">
            <v>Industry</v>
          </cell>
        </row>
        <row r="8428">
          <cell r="A8428" t="str">
            <v>Industry</v>
          </cell>
        </row>
        <row r="8429">
          <cell r="A8429" t="str">
            <v>Industry</v>
          </cell>
        </row>
        <row r="8430">
          <cell r="A8430" t="str">
            <v>Industry</v>
          </cell>
        </row>
        <row r="8431">
          <cell r="A8431" t="str">
            <v>Industry</v>
          </cell>
        </row>
        <row r="8432">
          <cell r="A8432" t="str">
            <v>Industry</v>
          </cell>
        </row>
        <row r="8433">
          <cell r="A8433" t="str">
            <v>Industry</v>
          </cell>
        </row>
        <row r="8434">
          <cell r="A8434" t="str">
            <v>Industry</v>
          </cell>
        </row>
        <row r="8435">
          <cell r="A8435" t="str">
            <v>Industry</v>
          </cell>
        </row>
        <row r="8436">
          <cell r="A8436" t="str">
            <v>Industry</v>
          </cell>
        </row>
        <row r="8437">
          <cell r="A8437" t="str">
            <v>Industry</v>
          </cell>
        </row>
        <row r="8438">
          <cell r="A8438" t="str">
            <v>Industry</v>
          </cell>
        </row>
        <row r="8439">
          <cell r="A8439" t="str">
            <v>Industry</v>
          </cell>
        </row>
        <row r="8440">
          <cell r="A8440" t="str">
            <v>Industry</v>
          </cell>
        </row>
        <row r="8441">
          <cell r="A8441" t="str">
            <v>Industry</v>
          </cell>
        </row>
        <row r="8442">
          <cell r="A8442" t="str">
            <v>Industry</v>
          </cell>
        </row>
        <row r="8443">
          <cell r="A8443" t="str">
            <v>Industry</v>
          </cell>
        </row>
        <row r="8444">
          <cell r="A8444" t="str">
            <v>Industry</v>
          </cell>
        </row>
        <row r="8445">
          <cell r="A8445" t="str">
            <v>Industry</v>
          </cell>
        </row>
        <row r="8446">
          <cell r="A8446" t="str">
            <v>Industry</v>
          </cell>
        </row>
        <row r="8447">
          <cell r="A8447" t="str">
            <v>Industry</v>
          </cell>
        </row>
        <row r="8448">
          <cell r="A8448" t="str">
            <v>Industry</v>
          </cell>
        </row>
        <row r="8449">
          <cell r="A8449" t="str">
            <v>Industry</v>
          </cell>
        </row>
        <row r="8450">
          <cell r="A8450" t="str">
            <v>Industry</v>
          </cell>
        </row>
        <row r="8451">
          <cell r="A8451" t="str">
            <v>Industry</v>
          </cell>
        </row>
        <row r="8452">
          <cell r="A8452" t="str">
            <v>Industry</v>
          </cell>
        </row>
        <row r="8453">
          <cell r="A8453" t="str">
            <v>Industry</v>
          </cell>
        </row>
        <row r="8454">
          <cell r="A8454" t="str">
            <v>Industry</v>
          </cell>
        </row>
        <row r="8455">
          <cell r="A8455" t="str">
            <v>Industry</v>
          </cell>
        </row>
        <row r="8456">
          <cell r="A8456" t="str">
            <v>Industry</v>
          </cell>
        </row>
        <row r="8457">
          <cell r="A8457" t="str">
            <v>Industry</v>
          </cell>
        </row>
        <row r="8458">
          <cell r="A8458" t="str">
            <v>Industry</v>
          </cell>
        </row>
        <row r="8459">
          <cell r="A8459" t="str">
            <v>Industry</v>
          </cell>
        </row>
        <row r="8460">
          <cell r="A8460" t="str">
            <v>Industry</v>
          </cell>
        </row>
        <row r="8461">
          <cell r="A8461" t="str">
            <v>Industry</v>
          </cell>
        </row>
        <row r="8462">
          <cell r="A8462" t="str">
            <v>Industry</v>
          </cell>
        </row>
        <row r="8463">
          <cell r="A8463" t="str">
            <v>Industry</v>
          </cell>
        </row>
        <row r="8464">
          <cell r="A8464" t="str">
            <v>Industry</v>
          </cell>
        </row>
        <row r="8465">
          <cell r="A8465" t="str">
            <v>Industry</v>
          </cell>
        </row>
        <row r="8466">
          <cell r="A8466" t="str">
            <v>Industry</v>
          </cell>
        </row>
        <row r="8467">
          <cell r="A8467" t="str">
            <v>Industry</v>
          </cell>
        </row>
        <row r="8468">
          <cell r="A8468" t="str">
            <v>Industry</v>
          </cell>
        </row>
        <row r="8469">
          <cell r="A8469" t="str">
            <v>Industry</v>
          </cell>
        </row>
        <row r="8470">
          <cell r="A8470" t="str">
            <v>Industry</v>
          </cell>
        </row>
        <row r="8471">
          <cell r="A8471" t="str">
            <v>Industry</v>
          </cell>
        </row>
        <row r="8472">
          <cell r="A8472" t="str">
            <v>Industry</v>
          </cell>
        </row>
        <row r="8473">
          <cell r="A8473" t="str">
            <v>Industry</v>
          </cell>
        </row>
        <row r="8474">
          <cell r="A8474" t="str">
            <v>Industry</v>
          </cell>
        </row>
        <row r="8475">
          <cell r="A8475" t="str">
            <v>Industry</v>
          </cell>
        </row>
        <row r="8476">
          <cell r="A8476" t="str">
            <v>Industry</v>
          </cell>
        </row>
        <row r="8477">
          <cell r="A8477" t="str">
            <v>Industry</v>
          </cell>
        </row>
        <row r="8478">
          <cell r="A8478" t="str">
            <v>Industry</v>
          </cell>
        </row>
        <row r="8479">
          <cell r="A8479" t="str">
            <v>Industry</v>
          </cell>
        </row>
        <row r="8480">
          <cell r="A8480" t="str">
            <v>Industry</v>
          </cell>
        </row>
        <row r="8481">
          <cell r="A8481" t="str">
            <v>Industry</v>
          </cell>
        </row>
        <row r="8482">
          <cell r="A8482" t="str">
            <v>Industry</v>
          </cell>
        </row>
        <row r="8483">
          <cell r="A8483" t="str">
            <v>Industry</v>
          </cell>
        </row>
        <row r="8484">
          <cell r="A8484" t="str">
            <v>Industry</v>
          </cell>
        </row>
        <row r="8485">
          <cell r="A8485" t="str">
            <v>Industry</v>
          </cell>
        </row>
        <row r="8486">
          <cell r="A8486" t="str">
            <v>Industry</v>
          </cell>
        </row>
        <row r="8487">
          <cell r="A8487" t="str">
            <v>Industry</v>
          </cell>
        </row>
        <row r="8488">
          <cell r="A8488" t="str">
            <v>Industry</v>
          </cell>
        </row>
        <row r="8489">
          <cell r="A8489" t="str">
            <v>Industry</v>
          </cell>
        </row>
        <row r="8490">
          <cell r="A8490" t="str">
            <v>Industry</v>
          </cell>
        </row>
        <row r="8491">
          <cell r="A8491" t="str">
            <v>Industry</v>
          </cell>
        </row>
        <row r="8492">
          <cell r="A8492" t="str">
            <v>Industry</v>
          </cell>
        </row>
        <row r="8493">
          <cell r="A8493" t="str">
            <v>Industry</v>
          </cell>
        </row>
        <row r="8494">
          <cell r="A8494" t="str">
            <v>Industry</v>
          </cell>
        </row>
        <row r="8495">
          <cell r="A8495" t="str">
            <v>Industry</v>
          </cell>
        </row>
        <row r="8496">
          <cell r="A8496" t="str">
            <v>Industry</v>
          </cell>
        </row>
        <row r="8497">
          <cell r="A8497" t="str">
            <v>Industry</v>
          </cell>
        </row>
        <row r="8498">
          <cell r="A8498" t="str">
            <v>Industry</v>
          </cell>
        </row>
        <row r="8499">
          <cell r="A8499" t="str">
            <v>Industry</v>
          </cell>
        </row>
        <row r="8500">
          <cell r="A8500" t="str">
            <v>Industry</v>
          </cell>
        </row>
        <row r="8501">
          <cell r="A8501" t="str">
            <v>Industry</v>
          </cell>
        </row>
        <row r="8502">
          <cell r="A8502" t="str">
            <v>Industry</v>
          </cell>
        </row>
        <row r="8503">
          <cell r="A8503" t="str">
            <v>Industry</v>
          </cell>
        </row>
        <row r="8504">
          <cell r="A8504" t="str">
            <v>Industry</v>
          </cell>
        </row>
        <row r="8505">
          <cell r="A8505" t="str">
            <v>Industry</v>
          </cell>
        </row>
        <row r="8506">
          <cell r="A8506" t="str">
            <v>Industry</v>
          </cell>
        </row>
        <row r="8507">
          <cell r="A8507" t="str">
            <v>Industry</v>
          </cell>
        </row>
        <row r="8508">
          <cell r="A8508" t="str">
            <v>Industry</v>
          </cell>
        </row>
        <row r="8509">
          <cell r="A8509" t="str">
            <v>Industry</v>
          </cell>
        </row>
        <row r="8510">
          <cell r="A8510" t="str">
            <v>Industry</v>
          </cell>
        </row>
        <row r="8511">
          <cell r="A8511" t="str">
            <v>Industry</v>
          </cell>
        </row>
        <row r="8512">
          <cell r="A8512" t="str">
            <v>Industry</v>
          </cell>
        </row>
        <row r="8513">
          <cell r="A8513" t="str">
            <v>Industry</v>
          </cell>
        </row>
        <row r="8514">
          <cell r="A8514" t="str">
            <v>Industry</v>
          </cell>
        </row>
        <row r="8515">
          <cell r="A8515" t="str">
            <v>Industry</v>
          </cell>
        </row>
        <row r="8516">
          <cell r="A8516" t="str">
            <v>Industry</v>
          </cell>
        </row>
        <row r="8517">
          <cell r="A8517" t="str">
            <v>Industry</v>
          </cell>
        </row>
        <row r="8518">
          <cell r="A8518" t="str">
            <v>Industry</v>
          </cell>
        </row>
        <row r="8519">
          <cell r="A8519" t="str">
            <v>Industry</v>
          </cell>
        </row>
        <row r="8520">
          <cell r="A8520" t="str">
            <v>Industry</v>
          </cell>
        </row>
        <row r="8521">
          <cell r="A8521" t="str">
            <v>Industry</v>
          </cell>
        </row>
        <row r="8522">
          <cell r="A8522" t="str">
            <v>Industry</v>
          </cell>
        </row>
        <row r="8523">
          <cell r="A8523" t="str">
            <v>Industry</v>
          </cell>
        </row>
        <row r="8524">
          <cell r="A8524" t="str">
            <v>Industry</v>
          </cell>
        </row>
        <row r="8525">
          <cell r="A8525" t="str">
            <v>Industry</v>
          </cell>
        </row>
        <row r="8526">
          <cell r="A8526" t="str">
            <v>Industry</v>
          </cell>
        </row>
        <row r="8527">
          <cell r="A8527" t="str">
            <v>Industry</v>
          </cell>
        </row>
        <row r="8528">
          <cell r="A8528" t="str">
            <v>Industry</v>
          </cell>
        </row>
        <row r="8529">
          <cell r="A8529" t="str">
            <v>Industry</v>
          </cell>
        </row>
        <row r="8530">
          <cell r="A8530" t="str">
            <v>Industry</v>
          </cell>
        </row>
        <row r="8531">
          <cell r="A8531" t="str">
            <v>Industry</v>
          </cell>
        </row>
        <row r="8532">
          <cell r="A8532" t="str">
            <v>Industry</v>
          </cell>
        </row>
        <row r="8533">
          <cell r="A8533" t="str">
            <v>Industry</v>
          </cell>
        </row>
        <row r="8534">
          <cell r="A8534" t="str">
            <v>Industry</v>
          </cell>
        </row>
        <row r="8535">
          <cell r="A8535" t="str">
            <v>Industry</v>
          </cell>
        </row>
        <row r="8536">
          <cell r="A8536" t="str">
            <v>Industry</v>
          </cell>
        </row>
        <row r="8537">
          <cell r="A8537" t="str">
            <v>Industry</v>
          </cell>
        </row>
        <row r="8538">
          <cell r="A8538" t="str">
            <v>Industry</v>
          </cell>
        </row>
        <row r="8539">
          <cell r="A8539" t="str">
            <v>Industry</v>
          </cell>
        </row>
        <row r="8540">
          <cell r="A8540" t="str">
            <v>Industry</v>
          </cell>
        </row>
        <row r="8541">
          <cell r="A8541" t="str">
            <v>Industry</v>
          </cell>
        </row>
        <row r="8542">
          <cell r="A8542" t="str">
            <v>Industry</v>
          </cell>
        </row>
        <row r="8543">
          <cell r="A8543" t="str">
            <v>Industry</v>
          </cell>
        </row>
        <row r="8544">
          <cell r="A8544" t="str">
            <v>Industry</v>
          </cell>
        </row>
        <row r="8545">
          <cell r="A8545" t="str">
            <v>Industry</v>
          </cell>
        </row>
        <row r="8546">
          <cell r="A8546" t="str">
            <v>Industry</v>
          </cell>
        </row>
        <row r="8547">
          <cell r="A8547" t="str">
            <v>Industry</v>
          </cell>
        </row>
        <row r="8548">
          <cell r="A8548" t="str">
            <v>Reinsurer</v>
          </cell>
        </row>
        <row r="8549">
          <cell r="A8549" t="str">
            <v>Reinsurer</v>
          </cell>
        </row>
        <row r="8550">
          <cell r="A8550" t="str">
            <v>Reinsurer</v>
          </cell>
        </row>
        <row r="8551">
          <cell r="A8551" t="str">
            <v>Reinsurer</v>
          </cell>
        </row>
        <row r="8552">
          <cell r="A8552" t="str">
            <v>Reinsurer</v>
          </cell>
        </row>
        <row r="8553">
          <cell r="A8553" t="str">
            <v>Reinsurer</v>
          </cell>
        </row>
        <row r="8554">
          <cell r="A8554" t="str">
            <v>Reinsurer</v>
          </cell>
        </row>
        <row r="8555">
          <cell r="A8555" t="str">
            <v>Reinsurer</v>
          </cell>
        </row>
        <row r="8556">
          <cell r="A8556" t="str">
            <v>Reinsurer</v>
          </cell>
        </row>
        <row r="8557">
          <cell r="A8557" t="str">
            <v>Reinsurer</v>
          </cell>
        </row>
        <row r="8558">
          <cell r="A8558" t="str">
            <v>Reinsurer</v>
          </cell>
        </row>
        <row r="8559">
          <cell r="A8559" t="str">
            <v>Reinsurer</v>
          </cell>
        </row>
        <row r="8560">
          <cell r="A8560" t="str">
            <v>Reinsurer</v>
          </cell>
        </row>
        <row r="8561">
          <cell r="A8561" t="str">
            <v>Reinsurer</v>
          </cell>
        </row>
        <row r="8562">
          <cell r="A8562" t="str">
            <v>Reinsurer</v>
          </cell>
        </row>
        <row r="8563">
          <cell r="A8563" t="str">
            <v>Reinsurer</v>
          </cell>
        </row>
        <row r="8564">
          <cell r="A8564" t="str">
            <v>Reinsurer</v>
          </cell>
        </row>
        <row r="8565">
          <cell r="A8565" t="str">
            <v>Reinsurer</v>
          </cell>
        </row>
        <row r="8566">
          <cell r="A8566" t="str">
            <v>Reinsurer</v>
          </cell>
        </row>
        <row r="8567">
          <cell r="A8567" t="str">
            <v>Reinsurer</v>
          </cell>
        </row>
        <row r="8568">
          <cell r="A8568" t="str">
            <v>Reinsurer</v>
          </cell>
        </row>
        <row r="8569">
          <cell r="A8569" t="str">
            <v>Reinsurer</v>
          </cell>
        </row>
        <row r="8570">
          <cell r="A8570" t="str">
            <v>Reinsurer</v>
          </cell>
        </row>
        <row r="8571">
          <cell r="A8571" t="str">
            <v>Reinsurer</v>
          </cell>
        </row>
        <row r="8572">
          <cell r="A8572" t="str">
            <v>Reinsurer</v>
          </cell>
        </row>
        <row r="8573">
          <cell r="A8573" t="str">
            <v>Direct</v>
          </cell>
        </row>
        <row r="8574">
          <cell r="A8574" t="str">
            <v>Direct</v>
          </cell>
        </row>
        <row r="8575">
          <cell r="A8575" t="str">
            <v>Direct</v>
          </cell>
        </row>
        <row r="8576">
          <cell r="A8576" t="str">
            <v>Direct</v>
          </cell>
        </row>
        <row r="8577">
          <cell r="A8577" t="str">
            <v>Direct</v>
          </cell>
        </row>
        <row r="8578">
          <cell r="A8578" t="str">
            <v>Direct</v>
          </cell>
        </row>
        <row r="8579">
          <cell r="A8579" t="str">
            <v>Direct</v>
          </cell>
        </row>
        <row r="8580">
          <cell r="A8580" t="str">
            <v>Direct</v>
          </cell>
        </row>
        <row r="8581">
          <cell r="A8581" t="str">
            <v>Direct</v>
          </cell>
        </row>
        <row r="8582">
          <cell r="A8582" t="str">
            <v>Direct</v>
          </cell>
        </row>
        <row r="8583">
          <cell r="A8583" t="str">
            <v>Direct</v>
          </cell>
        </row>
        <row r="8584">
          <cell r="A8584" t="str">
            <v>Direct</v>
          </cell>
        </row>
        <row r="8585">
          <cell r="A8585" t="str">
            <v>Direct</v>
          </cell>
        </row>
        <row r="8586">
          <cell r="A8586" t="str">
            <v>Direct</v>
          </cell>
        </row>
        <row r="8587">
          <cell r="A8587" t="str">
            <v>Direct</v>
          </cell>
        </row>
        <row r="8588">
          <cell r="A8588" t="str">
            <v>Direct</v>
          </cell>
        </row>
        <row r="8589">
          <cell r="A8589" t="str">
            <v>Direct</v>
          </cell>
        </row>
        <row r="8590">
          <cell r="A8590" t="str">
            <v>Direct</v>
          </cell>
        </row>
        <row r="8591">
          <cell r="A8591" t="str">
            <v>Direct</v>
          </cell>
        </row>
        <row r="8592">
          <cell r="A8592" t="str">
            <v>Direct</v>
          </cell>
        </row>
        <row r="8593">
          <cell r="A8593" t="str">
            <v>Direct</v>
          </cell>
        </row>
        <row r="8594">
          <cell r="A8594" t="str">
            <v>Direct</v>
          </cell>
        </row>
        <row r="8595">
          <cell r="A8595" t="str">
            <v>Direct</v>
          </cell>
        </row>
        <row r="8596">
          <cell r="A8596" t="str">
            <v>Direct</v>
          </cell>
        </row>
        <row r="8597">
          <cell r="A8597" t="str">
            <v>Direct</v>
          </cell>
        </row>
        <row r="8598">
          <cell r="A8598" t="str">
            <v>Direct</v>
          </cell>
        </row>
        <row r="8599">
          <cell r="A8599" t="str">
            <v>Direct</v>
          </cell>
        </row>
        <row r="8600">
          <cell r="A8600" t="str">
            <v>Direct</v>
          </cell>
        </row>
        <row r="8601">
          <cell r="A8601" t="str">
            <v>Direct</v>
          </cell>
        </row>
        <row r="8602">
          <cell r="A8602" t="str">
            <v>Direct</v>
          </cell>
        </row>
        <row r="8603">
          <cell r="A8603" t="str">
            <v>Direct</v>
          </cell>
        </row>
        <row r="8604">
          <cell r="A8604" t="str">
            <v>Direct</v>
          </cell>
        </row>
        <row r="8605">
          <cell r="A8605" t="str">
            <v>Direct</v>
          </cell>
        </row>
        <row r="8606">
          <cell r="A8606" t="str">
            <v>Direct</v>
          </cell>
        </row>
        <row r="8607">
          <cell r="A8607" t="str">
            <v>Direct</v>
          </cell>
        </row>
        <row r="8608">
          <cell r="A8608" t="str">
            <v>Direct</v>
          </cell>
        </row>
        <row r="8609">
          <cell r="A8609" t="str">
            <v>Direct</v>
          </cell>
        </row>
        <row r="8610">
          <cell r="A8610" t="str">
            <v>Direct</v>
          </cell>
        </row>
        <row r="8611">
          <cell r="A8611" t="str">
            <v>Direct</v>
          </cell>
        </row>
        <row r="8612">
          <cell r="A8612" t="str">
            <v>Direct</v>
          </cell>
        </row>
        <row r="8613">
          <cell r="A8613" t="str">
            <v>Direct</v>
          </cell>
        </row>
        <row r="8614">
          <cell r="A8614" t="str">
            <v>Direct</v>
          </cell>
        </row>
        <row r="8615">
          <cell r="A8615" t="str">
            <v>Direct</v>
          </cell>
        </row>
        <row r="8616">
          <cell r="A8616" t="str">
            <v>Direct</v>
          </cell>
        </row>
        <row r="8617">
          <cell r="A8617" t="str">
            <v>Direct</v>
          </cell>
        </row>
        <row r="8618">
          <cell r="A8618" t="str">
            <v>Direct</v>
          </cell>
        </row>
        <row r="8619">
          <cell r="A8619" t="str">
            <v>Direct</v>
          </cell>
        </row>
        <row r="8620">
          <cell r="A8620" t="str">
            <v>Direct</v>
          </cell>
        </row>
        <row r="8621">
          <cell r="A8621" t="str">
            <v>Direct</v>
          </cell>
        </row>
        <row r="8622">
          <cell r="A8622" t="str">
            <v>Direct</v>
          </cell>
        </row>
        <row r="8623">
          <cell r="A8623" t="str">
            <v>Direct</v>
          </cell>
        </row>
        <row r="8624">
          <cell r="A8624" t="str">
            <v>Direct</v>
          </cell>
        </row>
        <row r="8625">
          <cell r="A8625" t="str">
            <v>Direct</v>
          </cell>
        </row>
        <row r="8626">
          <cell r="A8626" t="str">
            <v>Direct</v>
          </cell>
        </row>
        <row r="8627">
          <cell r="A8627" t="str">
            <v>Direct</v>
          </cell>
        </row>
        <row r="8628">
          <cell r="A8628" t="str">
            <v>Direct</v>
          </cell>
        </row>
        <row r="8629">
          <cell r="A8629" t="str">
            <v>Direct</v>
          </cell>
        </row>
        <row r="8630">
          <cell r="A8630" t="str">
            <v>Direct</v>
          </cell>
        </row>
        <row r="8631">
          <cell r="A8631" t="str">
            <v>Direct</v>
          </cell>
        </row>
        <row r="8632">
          <cell r="A8632" t="str">
            <v>Direct</v>
          </cell>
        </row>
        <row r="8633">
          <cell r="A8633" t="str">
            <v>Direct</v>
          </cell>
        </row>
        <row r="8634">
          <cell r="A8634" t="str">
            <v>Direct</v>
          </cell>
        </row>
        <row r="8635">
          <cell r="A8635" t="str">
            <v>Direct</v>
          </cell>
        </row>
        <row r="8636">
          <cell r="A8636" t="str">
            <v>Direct</v>
          </cell>
        </row>
        <row r="8637">
          <cell r="A8637" t="str">
            <v>Direct</v>
          </cell>
        </row>
        <row r="8638">
          <cell r="A8638" t="str">
            <v>Direct</v>
          </cell>
        </row>
        <row r="8639">
          <cell r="A8639" t="str">
            <v>Direct</v>
          </cell>
        </row>
        <row r="8640">
          <cell r="A8640" t="str">
            <v>Direct</v>
          </cell>
        </row>
        <row r="8641">
          <cell r="A8641" t="str">
            <v>Direct</v>
          </cell>
        </row>
        <row r="8642">
          <cell r="A8642" t="str">
            <v>Direct</v>
          </cell>
        </row>
        <row r="8643">
          <cell r="A8643" t="str">
            <v>Direct</v>
          </cell>
        </row>
        <row r="8644">
          <cell r="A8644" t="str">
            <v>Direct</v>
          </cell>
        </row>
        <row r="8645">
          <cell r="A8645" t="str">
            <v>Direct</v>
          </cell>
        </row>
        <row r="8646">
          <cell r="A8646" t="str">
            <v>Direct</v>
          </cell>
        </row>
        <row r="8647">
          <cell r="A8647" t="str">
            <v>Direct</v>
          </cell>
        </row>
        <row r="8648">
          <cell r="A8648" t="str">
            <v>Direct</v>
          </cell>
        </row>
        <row r="8649">
          <cell r="A8649" t="str">
            <v>Direct</v>
          </cell>
        </row>
        <row r="8650">
          <cell r="A8650" t="str">
            <v>Direct</v>
          </cell>
        </row>
        <row r="8651">
          <cell r="A8651" t="str">
            <v>Direct</v>
          </cell>
        </row>
        <row r="8652">
          <cell r="A8652" t="str">
            <v>Direct</v>
          </cell>
        </row>
        <row r="8653">
          <cell r="A8653" t="str">
            <v>Direct</v>
          </cell>
        </row>
        <row r="8654">
          <cell r="A8654" t="str">
            <v>Direct</v>
          </cell>
        </row>
        <row r="8655">
          <cell r="A8655" t="str">
            <v>Direct</v>
          </cell>
        </row>
        <row r="8656">
          <cell r="A8656" t="str">
            <v>Direct</v>
          </cell>
        </row>
        <row r="8657">
          <cell r="A8657" t="str">
            <v>Direct</v>
          </cell>
        </row>
        <row r="8658">
          <cell r="A8658" t="str">
            <v>Direct</v>
          </cell>
        </row>
        <row r="8659">
          <cell r="A8659" t="str">
            <v>Direct</v>
          </cell>
        </row>
        <row r="8660">
          <cell r="A8660" t="str">
            <v>Direct</v>
          </cell>
        </row>
        <row r="8661">
          <cell r="A8661" t="str">
            <v>Direct</v>
          </cell>
        </row>
        <row r="8662">
          <cell r="A8662" t="str">
            <v>Direct</v>
          </cell>
        </row>
        <row r="8663">
          <cell r="A8663" t="str">
            <v>Direct</v>
          </cell>
        </row>
        <row r="8664">
          <cell r="A8664" t="str">
            <v>Direct</v>
          </cell>
        </row>
        <row r="8665">
          <cell r="A8665" t="str">
            <v>Direct</v>
          </cell>
        </row>
        <row r="8666">
          <cell r="A8666" t="str">
            <v>Direct</v>
          </cell>
        </row>
        <row r="8667">
          <cell r="A8667" t="str">
            <v>Direct</v>
          </cell>
        </row>
        <row r="8668">
          <cell r="A8668" t="str">
            <v>Direct</v>
          </cell>
        </row>
        <row r="8669">
          <cell r="A8669" t="str">
            <v>Direct</v>
          </cell>
        </row>
        <row r="8670">
          <cell r="A8670" t="str">
            <v>Direct</v>
          </cell>
        </row>
        <row r="8671">
          <cell r="A8671" t="str">
            <v>Direct</v>
          </cell>
        </row>
        <row r="8672">
          <cell r="A8672" t="str">
            <v>Direct</v>
          </cell>
        </row>
        <row r="8673">
          <cell r="A8673" t="str">
            <v>Direct</v>
          </cell>
        </row>
        <row r="8674">
          <cell r="A8674" t="str">
            <v>Direct</v>
          </cell>
        </row>
        <row r="8675">
          <cell r="A8675" t="str">
            <v>Direct</v>
          </cell>
        </row>
        <row r="8676">
          <cell r="A8676" t="str">
            <v>Direct</v>
          </cell>
        </row>
        <row r="8677">
          <cell r="A8677" t="str">
            <v>Direct</v>
          </cell>
        </row>
        <row r="8678">
          <cell r="A8678" t="str">
            <v>Direct</v>
          </cell>
        </row>
        <row r="8679">
          <cell r="A8679" t="str">
            <v>Direct</v>
          </cell>
        </row>
        <row r="8680">
          <cell r="A8680" t="str">
            <v>Direct</v>
          </cell>
        </row>
        <row r="8681">
          <cell r="A8681" t="str">
            <v>Direct</v>
          </cell>
        </row>
        <row r="8682">
          <cell r="A8682" t="str">
            <v>Direct</v>
          </cell>
        </row>
        <row r="8683">
          <cell r="A8683" t="str">
            <v>Direct</v>
          </cell>
        </row>
        <row r="8684">
          <cell r="A8684" t="str">
            <v>Direct</v>
          </cell>
        </row>
        <row r="8685">
          <cell r="A8685" t="str">
            <v>Direct</v>
          </cell>
        </row>
        <row r="8686">
          <cell r="A8686" t="str">
            <v>Direct</v>
          </cell>
        </row>
        <row r="8687">
          <cell r="A8687" t="str">
            <v>Direct</v>
          </cell>
        </row>
        <row r="8688">
          <cell r="A8688" t="str">
            <v>Direct</v>
          </cell>
        </row>
        <row r="8689">
          <cell r="A8689" t="str">
            <v>Direct</v>
          </cell>
        </row>
        <row r="8690">
          <cell r="A8690" t="str">
            <v>Direct</v>
          </cell>
        </row>
        <row r="8691">
          <cell r="A8691" t="str">
            <v>Direct</v>
          </cell>
        </row>
        <row r="8692">
          <cell r="A8692" t="str">
            <v>Direct</v>
          </cell>
        </row>
        <row r="8693">
          <cell r="A8693" t="str">
            <v>Direct</v>
          </cell>
        </row>
        <row r="8694">
          <cell r="A8694" t="str">
            <v>Direct</v>
          </cell>
        </row>
        <row r="8695">
          <cell r="A8695" t="str">
            <v>Direct</v>
          </cell>
        </row>
        <row r="8696">
          <cell r="A8696" t="str">
            <v>Direct</v>
          </cell>
        </row>
        <row r="8697">
          <cell r="A8697" t="str">
            <v>Direct</v>
          </cell>
        </row>
        <row r="8698">
          <cell r="A8698" t="str">
            <v>Direct</v>
          </cell>
        </row>
        <row r="8699">
          <cell r="A8699" t="str">
            <v>Direct</v>
          </cell>
        </row>
        <row r="8700">
          <cell r="A8700" t="str">
            <v>Direct</v>
          </cell>
        </row>
        <row r="8701">
          <cell r="A8701" t="str">
            <v>Direct</v>
          </cell>
        </row>
        <row r="8702">
          <cell r="A8702" t="str">
            <v>Direct</v>
          </cell>
        </row>
        <row r="8703">
          <cell r="A8703" t="str">
            <v>Direct</v>
          </cell>
        </row>
        <row r="8704">
          <cell r="A8704" t="str">
            <v>Direct</v>
          </cell>
        </row>
        <row r="8705">
          <cell r="A8705" t="str">
            <v>Direct</v>
          </cell>
        </row>
        <row r="8706">
          <cell r="A8706" t="str">
            <v>Direct</v>
          </cell>
        </row>
        <row r="8707">
          <cell r="A8707" t="str">
            <v>Direct</v>
          </cell>
        </row>
        <row r="8708">
          <cell r="A8708" t="str">
            <v>Direct</v>
          </cell>
        </row>
        <row r="8709">
          <cell r="A8709" t="str">
            <v>Direct</v>
          </cell>
        </row>
        <row r="8710">
          <cell r="A8710" t="str">
            <v>Direct</v>
          </cell>
        </row>
        <row r="8711">
          <cell r="A8711" t="str">
            <v>Direct</v>
          </cell>
        </row>
        <row r="8712">
          <cell r="A8712" t="str">
            <v>Direct</v>
          </cell>
        </row>
        <row r="8713">
          <cell r="A8713" t="str">
            <v>Direct</v>
          </cell>
        </row>
        <row r="8714">
          <cell r="A8714" t="str">
            <v>Direct</v>
          </cell>
        </row>
        <row r="8715">
          <cell r="A8715" t="str">
            <v>Direct</v>
          </cell>
        </row>
        <row r="8716">
          <cell r="A8716" t="str">
            <v>Direct</v>
          </cell>
        </row>
        <row r="8717">
          <cell r="A8717" t="str">
            <v>Direct</v>
          </cell>
        </row>
        <row r="8718">
          <cell r="A8718" t="str">
            <v>Direct</v>
          </cell>
        </row>
        <row r="8719">
          <cell r="A8719" t="str">
            <v>Direct</v>
          </cell>
        </row>
        <row r="8720">
          <cell r="A8720" t="str">
            <v>Direct</v>
          </cell>
        </row>
        <row r="8721">
          <cell r="A8721" t="str">
            <v>Direct</v>
          </cell>
        </row>
        <row r="8722">
          <cell r="A8722" t="str">
            <v>Direct</v>
          </cell>
        </row>
        <row r="8723">
          <cell r="A8723" t="str">
            <v>Direct</v>
          </cell>
        </row>
        <row r="8724">
          <cell r="A8724" t="str">
            <v>Direct</v>
          </cell>
        </row>
        <row r="8725">
          <cell r="A8725" t="str">
            <v>Direct</v>
          </cell>
        </row>
        <row r="8726">
          <cell r="A8726" t="str">
            <v>Direct</v>
          </cell>
        </row>
        <row r="8727">
          <cell r="A8727" t="str">
            <v>Direct</v>
          </cell>
        </row>
        <row r="8728">
          <cell r="A8728" t="str">
            <v>Direct</v>
          </cell>
        </row>
        <row r="8729">
          <cell r="A8729" t="str">
            <v>Direct</v>
          </cell>
        </row>
        <row r="8730">
          <cell r="A8730" t="str">
            <v>Direct</v>
          </cell>
        </row>
        <row r="8731">
          <cell r="A8731" t="str">
            <v>Direct</v>
          </cell>
        </row>
        <row r="8732">
          <cell r="A8732" t="str">
            <v>Industry</v>
          </cell>
        </row>
        <row r="8733">
          <cell r="A8733" t="str">
            <v>Industry</v>
          </cell>
        </row>
        <row r="8734">
          <cell r="A8734" t="str">
            <v>Industry</v>
          </cell>
        </row>
        <row r="8735">
          <cell r="A8735" t="str">
            <v>Industry</v>
          </cell>
        </row>
        <row r="8736">
          <cell r="A8736" t="str">
            <v>Industry</v>
          </cell>
        </row>
        <row r="8737">
          <cell r="A8737" t="str">
            <v>Industry</v>
          </cell>
        </row>
        <row r="8738">
          <cell r="A8738" t="str">
            <v>Industry</v>
          </cell>
        </row>
        <row r="8739">
          <cell r="A8739" t="str">
            <v>Industry</v>
          </cell>
        </row>
        <row r="8740">
          <cell r="A8740" t="str">
            <v>Industry</v>
          </cell>
        </row>
        <row r="8741">
          <cell r="A8741" t="str">
            <v>Industry</v>
          </cell>
        </row>
        <row r="8742">
          <cell r="A8742" t="str">
            <v>Industry</v>
          </cell>
        </row>
        <row r="8743">
          <cell r="A8743" t="str">
            <v>Industry</v>
          </cell>
        </row>
        <row r="8744">
          <cell r="A8744" t="str">
            <v>Industry</v>
          </cell>
        </row>
        <row r="8745">
          <cell r="A8745" t="str">
            <v>Industry</v>
          </cell>
        </row>
        <row r="8746">
          <cell r="A8746" t="str">
            <v>Industry</v>
          </cell>
        </row>
        <row r="8747">
          <cell r="A8747" t="str">
            <v>Industry</v>
          </cell>
        </row>
        <row r="8748">
          <cell r="A8748" t="str">
            <v>Industry</v>
          </cell>
        </row>
        <row r="8749">
          <cell r="A8749" t="str">
            <v>Industry</v>
          </cell>
        </row>
        <row r="8750">
          <cell r="A8750" t="str">
            <v>Industry</v>
          </cell>
        </row>
        <row r="8751">
          <cell r="A8751" t="str">
            <v>Industry</v>
          </cell>
        </row>
        <row r="8752">
          <cell r="A8752" t="str">
            <v>Industry</v>
          </cell>
        </row>
        <row r="8753">
          <cell r="A8753" t="str">
            <v>Industry</v>
          </cell>
        </row>
        <row r="8754">
          <cell r="A8754" t="str">
            <v>Industry</v>
          </cell>
        </row>
        <row r="8755">
          <cell r="A8755" t="str">
            <v>Industry</v>
          </cell>
        </row>
        <row r="8756">
          <cell r="A8756" t="str">
            <v>Industry</v>
          </cell>
        </row>
        <row r="8757">
          <cell r="A8757" t="str">
            <v>Industry</v>
          </cell>
        </row>
        <row r="8758">
          <cell r="A8758" t="str">
            <v>Industry</v>
          </cell>
        </row>
        <row r="8759">
          <cell r="A8759" t="str">
            <v>Industry</v>
          </cell>
        </row>
        <row r="8760">
          <cell r="A8760" t="str">
            <v>Industry</v>
          </cell>
        </row>
        <row r="8761">
          <cell r="A8761" t="str">
            <v>Industry</v>
          </cell>
        </row>
        <row r="8762">
          <cell r="A8762" t="str">
            <v>Industry</v>
          </cell>
        </row>
        <row r="8763">
          <cell r="A8763" t="str">
            <v>Industry</v>
          </cell>
        </row>
        <row r="8764">
          <cell r="A8764" t="str">
            <v>Industry</v>
          </cell>
        </row>
        <row r="8765">
          <cell r="A8765" t="str">
            <v>Industry</v>
          </cell>
        </row>
        <row r="8766">
          <cell r="A8766" t="str">
            <v>Industry</v>
          </cell>
        </row>
        <row r="8767">
          <cell r="A8767" t="str">
            <v>Industry</v>
          </cell>
        </row>
        <row r="8768">
          <cell r="A8768" t="str">
            <v>Industry</v>
          </cell>
        </row>
        <row r="8769">
          <cell r="A8769" t="str">
            <v>Industry</v>
          </cell>
        </row>
        <row r="8770">
          <cell r="A8770" t="str">
            <v>Industry</v>
          </cell>
        </row>
        <row r="8771">
          <cell r="A8771" t="str">
            <v>Industry</v>
          </cell>
        </row>
        <row r="8772">
          <cell r="A8772" t="str">
            <v>Industry</v>
          </cell>
        </row>
        <row r="8773">
          <cell r="A8773" t="str">
            <v>Industry</v>
          </cell>
        </row>
        <row r="8774">
          <cell r="A8774" t="str">
            <v>Industry</v>
          </cell>
        </row>
        <row r="8775">
          <cell r="A8775" t="str">
            <v>Industry</v>
          </cell>
        </row>
        <row r="8776">
          <cell r="A8776" t="str">
            <v>Industry</v>
          </cell>
        </row>
        <row r="8777">
          <cell r="A8777" t="str">
            <v>Industry</v>
          </cell>
        </row>
        <row r="8778">
          <cell r="A8778" t="str">
            <v>Industry</v>
          </cell>
        </row>
        <row r="8779">
          <cell r="A8779" t="str">
            <v>Industry</v>
          </cell>
        </row>
        <row r="8780">
          <cell r="A8780" t="str">
            <v>Industry</v>
          </cell>
        </row>
        <row r="8781">
          <cell r="A8781" t="str">
            <v>Industry</v>
          </cell>
        </row>
        <row r="8782">
          <cell r="A8782" t="str">
            <v>Industry</v>
          </cell>
        </row>
        <row r="8783">
          <cell r="A8783" t="str">
            <v>Industry</v>
          </cell>
        </row>
        <row r="8784">
          <cell r="A8784" t="str">
            <v>Industry</v>
          </cell>
        </row>
        <row r="8785">
          <cell r="A8785" t="str">
            <v>Industry</v>
          </cell>
        </row>
        <row r="8786">
          <cell r="A8786" t="str">
            <v>Industry</v>
          </cell>
        </row>
        <row r="8787">
          <cell r="A8787" t="str">
            <v>Industry</v>
          </cell>
        </row>
        <row r="8788">
          <cell r="A8788" t="str">
            <v>Industry</v>
          </cell>
        </row>
        <row r="8789">
          <cell r="A8789" t="str">
            <v>Industry</v>
          </cell>
        </row>
        <row r="8790">
          <cell r="A8790" t="str">
            <v>Industry</v>
          </cell>
        </row>
        <row r="8791">
          <cell r="A8791" t="str">
            <v>Industry</v>
          </cell>
        </row>
        <row r="8792">
          <cell r="A8792" t="str">
            <v>Industry</v>
          </cell>
        </row>
        <row r="8793">
          <cell r="A8793" t="str">
            <v>Industry</v>
          </cell>
        </row>
        <row r="8794">
          <cell r="A8794" t="str">
            <v>Industry</v>
          </cell>
        </row>
        <row r="8795">
          <cell r="A8795" t="str">
            <v>Industry</v>
          </cell>
        </row>
        <row r="8796">
          <cell r="A8796" t="str">
            <v>Industry</v>
          </cell>
        </row>
        <row r="8797">
          <cell r="A8797" t="str">
            <v>Industry</v>
          </cell>
        </row>
        <row r="8798">
          <cell r="A8798" t="str">
            <v>Industry</v>
          </cell>
        </row>
        <row r="8799">
          <cell r="A8799" t="str">
            <v>Industry</v>
          </cell>
        </row>
        <row r="8800">
          <cell r="A8800" t="str">
            <v>Industry</v>
          </cell>
        </row>
        <row r="8801">
          <cell r="A8801" t="str">
            <v>Industry</v>
          </cell>
        </row>
        <row r="8802">
          <cell r="A8802" t="str">
            <v>Industry</v>
          </cell>
        </row>
        <row r="8803">
          <cell r="A8803" t="str">
            <v>Industry</v>
          </cell>
        </row>
        <row r="8804">
          <cell r="A8804" t="str">
            <v>Industry</v>
          </cell>
        </row>
        <row r="8805">
          <cell r="A8805" t="str">
            <v>Industry</v>
          </cell>
        </row>
        <row r="8806">
          <cell r="A8806" t="str">
            <v>Industry</v>
          </cell>
        </row>
        <row r="8807">
          <cell r="A8807" t="str">
            <v>Industry</v>
          </cell>
        </row>
        <row r="8808">
          <cell r="A8808" t="str">
            <v>Industry</v>
          </cell>
        </row>
        <row r="8809">
          <cell r="A8809" t="str">
            <v>Industry</v>
          </cell>
        </row>
        <row r="8810">
          <cell r="A8810" t="str">
            <v>Industry</v>
          </cell>
        </row>
        <row r="8811">
          <cell r="A8811" t="str">
            <v>Industry</v>
          </cell>
        </row>
        <row r="8812">
          <cell r="A8812" t="str">
            <v>Industry</v>
          </cell>
        </row>
        <row r="8813">
          <cell r="A8813" t="str">
            <v>Industry</v>
          </cell>
        </row>
        <row r="8814">
          <cell r="A8814" t="str">
            <v>Industry</v>
          </cell>
        </row>
        <row r="8815">
          <cell r="A8815" t="str">
            <v>Industry</v>
          </cell>
        </row>
        <row r="8816">
          <cell r="A8816" t="str">
            <v>Industry</v>
          </cell>
        </row>
        <row r="8817">
          <cell r="A8817" t="str">
            <v>Industry</v>
          </cell>
        </row>
        <row r="8818">
          <cell r="A8818" t="str">
            <v>Industry</v>
          </cell>
        </row>
        <row r="8819">
          <cell r="A8819" t="str">
            <v>Industry</v>
          </cell>
        </row>
        <row r="8820">
          <cell r="A8820" t="str">
            <v>Industry</v>
          </cell>
        </row>
        <row r="8821">
          <cell r="A8821" t="str">
            <v>Industry</v>
          </cell>
        </row>
        <row r="8822">
          <cell r="A8822" t="str">
            <v>Industry</v>
          </cell>
        </row>
        <row r="8823">
          <cell r="A8823" t="str">
            <v>Industry</v>
          </cell>
        </row>
        <row r="8824">
          <cell r="A8824" t="str">
            <v>Industry</v>
          </cell>
        </row>
        <row r="8825">
          <cell r="A8825" t="str">
            <v>Industry</v>
          </cell>
        </row>
        <row r="8826">
          <cell r="A8826" t="str">
            <v>Industry</v>
          </cell>
        </row>
        <row r="8827">
          <cell r="A8827" t="str">
            <v>Industry</v>
          </cell>
        </row>
        <row r="8828">
          <cell r="A8828" t="str">
            <v>Industry</v>
          </cell>
        </row>
        <row r="8829">
          <cell r="A8829" t="str">
            <v>Industry</v>
          </cell>
        </row>
        <row r="8830">
          <cell r="A8830" t="str">
            <v>Industry</v>
          </cell>
        </row>
        <row r="8831">
          <cell r="A8831" t="str">
            <v>Industry</v>
          </cell>
        </row>
        <row r="8832">
          <cell r="A8832" t="str">
            <v>Industry</v>
          </cell>
        </row>
        <row r="8833">
          <cell r="A8833" t="str">
            <v>Industry</v>
          </cell>
        </row>
        <row r="8834">
          <cell r="A8834" t="str">
            <v>Industry</v>
          </cell>
        </row>
        <row r="8835">
          <cell r="A8835" t="str">
            <v>Industry</v>
          </cell>
        </row>
        <row r="8836">
          <cell r="A8836" t="str">
            <v>Industry</v>
          </cell>
        </row>
        <row r="8837">
          <cell r="A8837" t="str">
            <v>Industry</v>
          </cell>
        </row>
        <row r="8838">
          <cell r="A8838" t="str">
            <v>Industry</v>
          </cell>
        </row>
        <row r="8839">
          <cell r="A8839" t="str">
            <v>Industry</v>
          </cell>
        </row>
        <row r="8840">
          <cell r="A8840" t="str">
            <v>Industry</v>
          </cell>
        </row>
        <row r="8841">
          <cell r="A8841" t="str">
            <v>Industry</v>
          </cell>
        </row>
        <row r="8842">
          <cell r="A8842" t="str">
            <v>Industry</v>
          </cell>
        </row>
        <row r="8843">
          <cell r="A8843" t="str">
            <v>Industry</v>
          </cell>
        </row>
        <row r="8844">
          <cell r="A8844" t="str">
            <v>Industry</v>
          </cell>
        </row>
        <row r="8845">
          <cell r="A8845" t="str">
            <v>Industry</v>
          </cell>
        </row>
        <row r="8846">
          <cell r="A8846" t="str">
            <v>Industry</v>
          </cell>
        </row>
        <row r="8847">
          <cell r="A8847" t="str">
            <v>Industry</v>
          </cell>
        </row>
        <row r="8848">
          <cell r="A8848" t="str">
            <v>Industry</v>
          </cell>
        </row>
        <row r="8849">
          <cell r="A8849" t="str">
            <v>Industry</v>
          </cell>
        </row>
        <row r="8850">
          <cell r="A8850" t="str">
            <v>Industry</v>
          </cell>
        </row>
        <row r="8851">
          <cell r="A8851" t="str">
            <v>Industry</v>
          </cell>
        </row>
        <row r="8852">
          <cell r="A8852" t="str">
            <v>Industry</v>
          </cell>
        </row>
        <row r="8853">
          <cell r="A8853" t="str">
            <v>Industry</v>
          </cell>
        </row>
        <row r="8854">
          <cell r="A8854" t="str">
            <v>Industry</v>
          </cell>
        </row>
        <row r="8855">
          <cell r="A8855" t="str">
            <v>Industry</v>
          </cell>
        </row>
        <row r="8856">
          <cell r="A8856" t="str">
            <v>Industry</v>
          </cell>
        </row>
        <row r="8857">
          <cell r="A8857" t="str">
            <v>Industry</v>
          </cell>
        </row>
        <row r="8858">
          <cell r="A8858" t="str">
            <v>Industry</v>
          </cell>
        </row>
        <row r="8859">
          <cell r="A8859" t="str">
            <v>Industry</v>
          </cell>
        </row>
        <row r="8860">
          <cell r="A8860" t="str">
            <v>Industry</v>
          </cell>
        </row>
        <row r="8861">
          <cell r="A8861" t="str">
            <v>Industry</v>
          </cell>
        </row>
        <row r="8862">
          <cell r="A8862" t="str">
            <v>Industry</v>
          </cell>
        </row>
        <row r="8863">
          <cell r="A8863" t="str">
            <v>Industry</v>
          </cell>
        </row>
        <row r="8864">
          <cell r="A8864" t="str">
            <v>Industry</v>
          </cell>
        </row>
        <row r="8865">
          <cell r="A8865" t="str">
            <v>Industry</v>
          </cell>
        </row>
        <row r="8866">
          <cell r="A8866" t="str">
            <v>Industry</v>
          </cell>
        </row>
        <row r="8867">
          <cell r="A8867" t="str">
            <v>Industry</v>
          </cell>
        </row>
        <row r="8868">
          <cell r="A8868" t="str">
            <v>Industry</v>
          </cell>
        </row>
        <row r="8869">
          <cell r="A8869" t="str">
            <v>Industry</v>
          </cell>
        </row>
        <row r="8870">
          <cell r="A8870" t="str">
            <v>Industry</v>
          </cell>
        </row>
        <row r="8871">
          <cell r="A8871" t="str">
            <v>Industry</v>
          </cell>
        </row>
        <row r="8872">
          <cell r="A8872" t="str">
            <v>Industry</v>
          </cell>
        </row>
        <row r="8873">
          <cell r="A8873" t="str">
            <v>Industry</v>
          </cell>
        </row>
        <row r="8874">
          <cell r="A8874" t="str">
            <v>Industry</v>
          </cell>
        </row>
        <row r="8875">
          <cell r="A8875" t="str">
            <v>Industry</v>
          </cell>
        </row>
        <row r="8876">
          <cell r="A8876" t="str">
            <v>Industry</v>
          </cell>
        </row>
        <row r="8877">
          <cell r="A8877" t="str">
            <v>Industry</v>
          </cell>
        </row>
        <row r="8878">
          <cell r="A8878" t="str">
            <v>Industry</v>
          </cell>
        </row>
        <row r="8879">
          <cell r="A8879" t="str">
            <v>Industry</v>
          </cell>
        </row>
        <row r="8880">
          <cell r="A8880" t="str">
            <v>Industry</v>
          </cell>
        </row>
        <row r="8881">
          <cell r="A8881" t="str">
            <v>Industry</v>
          </cell>
        </row>
        <row r="8882">
          <cell r="A8882" t="str">
            <v>Industry</v>
          </cell>
        </row>
        <row r="8883">
          <cell r="A8883" t="str">
            <v>Industry</v>
          </cell>
        </row>
        <row r="8884">
          <cell r="A8884" t="str">
            <v>Industry</v>
          </cell>
        </row>
        <row r="8885">
          <cell r="A8885" t="str">
            <v>Industry</v>
          </cell>
        </row>
        <row r="8886">
          <cell r="A8886" t="str">
            <v>Industry</v>
          </cell>
        </row>
        <row r="8887">
          <cell r="A8887" t="str">
            <v>Industry</v>
          </cell>
        </row>
        <row r="8888">
          <cell r="A8888" t="str">
            <v>Industry</v>
          </cell>
        </row>
        <row r="8889">
          <cell r="A8889" t="str">
            <v>Industry</v>
          </cell>
        </row>
        <row r="8890">
          <cell r="A8890" t="str">
            <v>Industry</v>
          </cell>
        </row>
        <row r="8891">
          <cell r="A8891" t="str">
            <v>Reinsurer</v>
          </cell>
        </row>
        <row r="8892">
          <cell r="A8892" t="str">
            <v>Reinsurer</v>
          </cell>
        </row>
        <row r="8893">
          <cell r="A8893" t="str">
            <v>Reinsurer</v>
          </cell>
        </row>
        <row r="8894">
          <cell r="A8894" t="str">
            <v>Reinsurer</v>
          </cell>
        </row>
        <row r="8895">
          <cell r="A8895" t="str">
            <v>Reinsurer</v>
          </cell>
        </row>
        <row r="8896">
          <cell r="A8896" t="str">
            <v>Reinsurer</v>
          </cell>
        </row>
        <row r="8897">
          <cell r="A8897" t="str">
            <v>Reinsurer</v>
          </cell>
        </row>
        <row r="8898">
          <cell r="A8898" t="str">
            <v>Reinsurer</v>
          </cell>
        </row>
        <row r="8899">
          <cell r="A8899" t="str">
            <v>Reinsurer</v>
          </cell>
        </row>
        <row r="8900">
          <cell r="A8900" t="str">
            <v>Reinsurer</v>
          </cell>
        </row>
        <row r="8901">
          <cell r="A8901" t="str">
            <v>Reinsurer</v>
          </cell>
        </row>
        <row r="8902">
          <cell r="A8902" t="str">
            <v>Reinsurer</v>
          </cell>
        </row>
        <row r="8903">
          <cell r="A8903" t="str">
            <v>Reinsurer</v>
          </cell>
        </row>
        <row r="8904">
          <cell r="A8904" t="str">
            <v>Reinsurer</v>
          </cell>
        </row>
        <row r="8905">
          <cell r="A8905" t="str">
            <v>Reinsurer</v>
          </cell>
        </row>
        <row r="8906">
          <cell r="A8906" t="str">
            <v>Reinsurer</v>
          </cell>
        </row>
        <row r="8907">
          <cell r="A8907" t="str">
            <v>Reinsurer</v>
          </cell>
        </row>
        <row r="8908">
          <cell r="A8908" t="str">
            <v>Reinsurer</v>
          </cell>
        </row>
        <row r="8909">
          <cell r="A8909" t="str">
            <v>Reinsurer</v>
          </cell>
        </row>
        <row r="8910">
          <cell r="A8910" t="str">
            <v>Reinsurer</v>
          </cell>
        </row>
        <row r="8911">
          <cell r="A8911" t="str">
            <v>Reinsurer</v>
          </cell>
        </row>
        <row r="8912">
          <cell r="A8912" t="str">
            <v>Reinsurer</v>
          </cell>
        </row>
        <row r="8913">
          <cell r="A8913" t="str">
            <v>Reinsurer</v>
          </cell>
        </row>
        <row r="8914">
          <cell r="A8914" t="str">
            <v>Reinsurer</v>
          </cell>
        </row>
        <row r="8915">
          <cell r="A8915" t="str">
            <v>Reinsurer</v>
          </cell>
        </row>
        <row r="8916">
          <cell r="A8916" t="str">
            <v>Reinsurer</v>
          </cell>
        </row>
        <row r="8917">
          <cell r="A8917" t="str">
            <v>Reinsurer</v>
          </cell>
        </row>
        <row r="8918">
          <cell r="A8918" t="str">
            <v>Reinsurer</v>
          </cell>
        </row>
        <row r="8919">
          <cell r="A8919" t="str">
            <v>Reinsurer</v>
          </cell>
        </row>
        <row r="8920">
          <cell r="A8920" t="str">
            <v>Reinsurer</v>
          </cell>
        </row>
        <row r="8921">
          <cell r="A8921" t="str">
            <v>Reinsurer</v>
          </cell>
        </row>
        <row r="8922">
          <cell r="A8922" t="str">
            <v>Reinsurer</v>
          </cell>
        </row>
        <row r="8923">
          <cell r="A8923" t="str">
            <v>Reinsurer</v>
          </cell>
        </row>
        <row r="8924">
          <cell r="A8924" t="str">
            <v>Reinsurer</v>
          </cell>
        </row>
        <row r="8925">
          <cell r="A8925" t="str">
            <v>Reinsurer</v>
          </cell>
        </row>
        <row r="8926">
          <cell r="A8926" t="str">
            <v>Reinsurer</v>
          </cell>
        </row>
        <row r="8927">
          <cell r="A8927" t="str">
            <v>Reinsurer</v>
          </cell>
        </row>
        <row r="8928">
          <cell r="A8928" t="str">
            <v>Reinsurer</v>
          </cell>
        </row>
        <row r="8929">
          <cell r="A8929" t="str">
            <v>Reinsurer</v>
          </cell>
        </row>
        <row r="8930">
          <cell r="A8930" t="str">
            <v>Reinsurer</v>
          </cell>
        </row>
        <row r="8931">
          <cell r="A8931" t="str">
            <v>Reinsurer</v>
          </cell>
        </row>
        <row r="8932">
          <cell r="A8932" t="str">
            <v>Reinsurer</v>
          </cell>
        </row>
        <row r="8933">
          <cell r="A8933" t="str">
            <v>Reinsurer</v>
          </cell>
        </row>
        <row r="8934">
          <cell r="A8934" t="str">
            <v>Reinsurer</v>
          </cell>
        </row>
        <row r="8935">
          <cell r="A8935" t="str">
            <v>Reinsurer</v>
          </cell>
        </row>
        <row r="8936">
          <cell r="A8936" t="str">
            <v>Reinsurer</v>
          </cell>
        </row>
        <row r="8937">
          <cell r="A8937" t="str">
            <v>Reinsurer</v>
          </cell>
        </row>
        <row r="8938">
          <cell r="A8938" t="str">
            <v>Reinsurer</v>
          </cell>
        </row>
        <row r="8939">
          <cell r="A8939" t="str">
            <v>Reinsurer</v>
          </cell>
        </row>
        <row r="8940">
          <cell r="A8940" t="str">
            <v>Reinsurer</v>
          </cell>
        </row>
        <row r="8941">
          <cell r="A8941" t="str">
            <v>Reinsurer</v>
          </cell>
        </row>
        <row r="8942">
          <cell r="A8942" t="str">
            <v>Reinsurer</v>
          </cell>
        </row>
        <row r="8943">
          <cell r="A8943" t="str">
            <v>Reinsurer</v>
          </cell>
        </row>
        <row r="8944">
          <cell r="A8944" t="str">
            <v>Reinsurer</v>
          </cell>
        </row>
        <row r="8945">
          <cell r="A8945" t="str">
            <v>Reinsurer</v>
          </cell>
        </row>
        <row r="8946">
          <cell r="A8946" t="str">
            <v>Reinsurer</v>
          </cell>
        </row>
        <row r="8947">
          <cell r="A8947" t="str">
            <v>Reinsurer</v>
          </cell>
        </row>
        <row r="8948">
          <cell r="A8948" t="str">
            <v>Reinsurer</v>
          </cell>
        </row>
        <row r="8949">
          <cell r="A8949" t="str">
            <v>Reinsurer</v>
          </cell>
        </row>
        <row r="8950">
          <cell r="A8950" t="str">
            <v>Reinsurer</v>
          </cell>
        </row>
        <row r="8951">
          <cell r="A8951" t="str">
            <v>Reinsurer</v>
          </cell>
        </row>
        <row r="8952">
          <cell r="A8952" t="str">
            <v>Reinsurer</v>
          </cell>
        </row>
        <row r="8953">
          <cell r="A8953" t="str">
            <v>Reinsurer</v>
          </cell>
        </row>
        <row r="8954">
          <cell r="A8954" t="str">
            <v>Reinsurer</v>
          </cell>
        </row>
        <row r="8955">
          <cell r="A8955" t="str">
            <v>Reinsurer</v>
          </cell>
        </row>
        <row r="8956">
          <cell r="A8956" t="str">
            <v>Reinsurer</v>
          </cell>
        </row>
        <row r="8957">
          <cell r="A8957" t="str">
            <v>Reinsurer</v>
          </cell>
        </row>
        <row r="8958">
          <cell r="A8958" t="str">
            <v>Reinsurer</v>
          </cell>
        </row>
        <row r="8959">
          <cell r="A8959" t="str">
            <v>Reinsurer</v>
          </cell>
        </row>
        <row r="8960">
          <cell r="A8960" t="str">
            <v>Reinsurer</v>
          </cell>
        </row>
        <row r="8961">
          <cell r="A8961" t="str">
            <v>Reinsurer</v>
          </cell>
        </row>
        <row r="8962">
          <cell r="A8962" t="str">
            <v>Reinsurer</v>
          </cell>
        </row>
        <row r="8963">
          <cell r="A8963" t="str">
            <v>Reinsurer</v>
          </cell>
        </row>
        <row r="8964">
          <cell r="A8964" t="str">
            <v>Reinsurer</v>
          </cell>
        </row>
        <row r="8965">
          <cell r="A8965" t="str">
            <v>Reinsurer</v>
          </cell>
        </row>
        <row r="8966">
          <cell r="A8966" t="str">
            <v>Reinsurer</v>
          </cell>
        </row>
        <row r="8967">
          <cell r="A8967" t="str">
            <v>Reinsurer</v>
          </cell>
        </row>
        <row r="8968">
          <cell r="A8968" t="str">
            <v>Reinsurer</v>
          </cell>
        </row>
        <row r="8969">
          <cell r="A8969" t="str">
            <v>Reinsurer</v>
          </cell>
        </row>
        <row r="8970">
          <cell r="A8970" t="str">
            <v>Reinsurer</v>
          </cell>
        </row>
        <row r="8971">
          <cell r="A8971" t="str">
            <v>Reinsurer</v>
          </cell>
        </row>
        <row r="8972">
          <cell r="A8972" t="str">
            <v>Reinsurer</v>
          </cell>
        </row>
        <row r="8973">
          <cell r="A8973" t="str">
            <v>Reinsurer</v>
          </cell>
        </row>
        <row r="8974">
          <cell r="A8974" t="str">
            <v>Reinsurer</v>
          </cell>
        </row>
        <row r="8975">
          <cell r="A8975" t="str">
            <v>Reinsurer</v>
          </cell>
        </row>
        <row r="8976">
          <cell r="A8976" t="str">
            <v>Reinsurer</v>
          </cell>
        </row>
        <row r="8977">
          <cell r="A8977" t="str">
            <v>Reinsurer</v>
          </cell>
        </row>
        <row r="8978">
          <cell r="A8978" t="str">
            <v>Reinsurer</v>
          </cell>
        </row>
        <row r="8979">
          <cell r="A8979" t="str">
            <v>Reinsurer</v>
          </cell>
        </row>
        <row r="8980">
          <cell r="A8980" t="str">
            <v>Reinsurer</v>
          </cell>
        </row>
        <row r="8981">
          <cell r="A8981" t="str">
            <v>Reinsurer</v>
          </cell>
        </row>
        <row r="8982">
          <cell r="A8982" t="str">
            <v>Reinsurer</v>
          </cell>
        </row>
        <row r="8983">
          <cell r="A8983" t="str">
            <v>Reinsurer</v>
          </cell>
        </row>
        <row r="8984">
          <cell r="A8984" t="str">
            <v>Reinsurer</v>
          </cell>
        </row>
        <row r="8985">
          <cell r="A8985" t="str">
            <v>Reinsurer</v>
          </cell>
        </row>
      </sheetData>
      <sheetData sheetId="43">
        <row r="1">
          <cell r="A1" t="str">
            <v>DW_ENTITY_ID</v>
          </cell>
          <cell r="B1" t="str">
            <v>ORGANISATION_NME</v>
          </cell>
          <cell r="C1" t="str">
            <v>DATA_SET_NME</v>
          </cell>
          <cell r="D1" t="str">
            <v>PERIOD_END_DTE</v>
          </cell>
          <cell r="E1" t="str">
            <v>GEOG_DESC</v>
          </cell>
          <cell r="F1" t="str">
            <v>COB_CDE</v>
          </cell>
          <cell r="G1" t="str">
            <v>BSAO14117</v>
          </cell>
          <cell r="H1" t="str">
            <v>BSAO14175</v>
          </cell>
          <cell r="I1" t="str">
            <v>BSAO14181</v>
          </cell>
          <cell r="J1" t="str">
            <v>BSAO14211</v>
          </cell>
          <cell r="K1" t="str">
            <v>BSE10814</v>
          </cell>
          <cell r="L1" t="str">
            <v>BSL14026</v>
          </cell>
          <cell r="M1" t="str">
            <v>BSL14028</v>
          </cell>
          <cell r="N1" t="str">
            <v>BSL14057</v>
          </cell>
          <cell r="O1" t="str">
            <v>BSL14059</v>
          </cell>
          <cell r="P1" t="str">
            <v>BSL14088</v>
          </cell>
          <cell r="Q1" t="str">
            <v>CS11785</v>
          </cell>
          <cell r="R1" t="str">
            <v>CS11786</v>
          </cell>
          <cell r="S1" t="str">
            <v>CS11787</v>
          </cell>
          <cell r="T1" t="str">
            <v>CS11788</v>
          </cell>
          <cell r="U1" t="str">
            <v>CS11829</v>
          </cell>
          <cell r="V1" t="str">
            <v>PL12603</v>
          </cell>
          <cell r="W1" t="str">
            <v>PL12604</v>
          </cell>
          <cell r="X1" t="str">
            <v>PL12605</v>
          </cell>
          <cell r="Y1" t="str">
            <v>PL12612</v>
          </cell>
          <cell r="Z1" t="str">
            <v>PL12613</v>
          </cell>
          <cell r="AA1" t="str">
            <v>PL12615</v>
          </cell>
          <cell r="AB1" t="str">
            <v>PL12617</v>
          </cell>
          <cell r="AC1" t="str">
            <v>PL12622</v>
          </cell>
          <cell r="AD1" t="str">
            <v>PL12623</v>
          </cell>
          <cell r="AE1" t="str">
            <v>PL12624</v>
          </cell>
          <cell r="AF1" t="str">
            <v>PL12625</v>
          </cell>
          <cell r="AG1" t="str">
            <v>PL12626</v>
          </cell>
          <cell r="AH1" t="str">
            <v>PL13420</v>
          </cell>
          <cell r="AI1" t="str">
            <v>PL12631</v>
          </cell>
          <cell r="AJ1" t="str">
            <v>PL12632</v>
          </cell>
          <cell r="AK1" t="str">
            <v>PL12637</v>
          </cell>
          <cell r="AL1" t="str">
            <v>PL12602</v>
          </cell>
          <cell r="AM1" t="str">
            <v>PL12610</v>
          </cell>
          <cell r="AN1" t="str">
            <v>CS11786+CS11829</v>
          </cell>
        </row>
        <row r="2">
          <cell r="A2">
            <v>1</v>
          </cell>
        </row>
        <row r="3">
          <cell r="A3">
            <v>1</v>
          </cell>
        </row>
        <row r="4">
          <cell r="A4">
            <v>1</v>
          </cell>
        </row>
        <row r="5">
          <cell r="A5">
            <v>1</v>
          </cell>
        </row>
        <row r="6">
          <cell r="A6">
            <v>1</v>
          </cell>
        </row>
        <row r="7">
          <cell r="A7">
            <v>1</v>
          </cell>
        </row>
        <row r="8">
          <cell r="A8">
            <v>1</v>
          </cell>
        </row>
        <row r="9">
          <cell r="A9">
            <v>1</v>
          </cell>
        </row>
        <row r="10">
          <cell r="A10">
            <v>1</v>
          </cell>
        </row>
        <row r="11">
          <cell r="A11">
            <v>1</v>
          </cell>
        </row>
        <row r="12">
          <cell r="A12">
            <v>1</v>
          </cell>
        </row>
        <row r="13">
          <cell r="A13">
            <v>1</v>
          </cell>
        </row>
        <row r="14">
          <cell r="A14">
            <v>5</v>
          </cell>
        </row>
        <row r="15">
          <cell r="A15">
            <v>5</v>
          </cell>
        </row>
        <row r="16">
          <cell r="A16">
            <v>5</v>
          </cell>
        </row>
        <row r="17">
          <cell r="A17">
            <v>5</v>
          </cell>
        </row>
        <row r="18">
          <cell r="A18">
            <v>5</v>
          </cell>
        </row>
        <row r="19">
          <cell r="A19">
            <v>5</v>
          </cell>
        </row>
        <row r="20">
          <cell r="A20">
            <v>5</v>
          </cell>
        </row>
        <row r="21">
          <cell r="A21">
            <v>5</v>
          </cell>
        </row>
        <row r="22">
          <cell r="A22">
            <v>5</v>
          </cell>
        </row>
        <row r="23">
          <cell r="A23">
            <v>5</v>
          </cell>
        </row>
        <row r="24">
          <cell r="A24">
            <v>5</v>
          </cell>
        </row>
        <row r="25">
          <cell r="A25">
            <v>5</v>
          </cell>
        </row>
        <row r="26">
          <cell r="A26">
            <v>51</v>
          </cell>
        </row>
        <row r="27">
          <cell r="A27">
            <v>51</v>
          </cell>
        </row>
        <row r="28">
          <cell r="A28">
            <v>51</v>
          </cell>
        </row>
        <row r="29">
          <cell r="A29">
            <v>51</v>
          </cell>
        </row>
        <row r="30">
          <cell r="A30">
            <v>51</v>
          </cell>
        </row>
        <row r="31">
          <cell r="A31">
            <v>51</v>
          </cell>
        </row>
        <row r="32">
          <cell r="A32">
            <v>51</v>
          </cell>
        </row>
        <row r="33">
          <cell r="A33">
            <v>51</v>
          </cell>
        </row>
        <row r="34">
          <cell r="A34">
            <v>51</v>
          </cell>
        </row>
        <row r="35">
          <cell r="A35">
            <v>51</v>
          </cell>
        </row>
        <row r="36">
          <cell r="A36">
            <v>51</v>
          </cell>
        </row>
        <row r="37">
          <cell r="A37">
            <v>51</v>
          </cell>
        </row>
        <row r="38">
          <cell r="A38">
            <v>74</v>
          </cell>
        </row>
        <row r="39">
          <cell r="A39">
            <v>74</v>
          </cell>
        </row>
        <row r="40">
          <cell r="A40">
            <v>74</v>
          </cell>
        </row>
        <row r="41">
          <cell r="A41">
            <v>74</v>
          </cell>
        </row>
        <row r="42">
          <cell r="A42">
            <v>74</v>
          </cell>
        </row>
        <row r="43">
          <cell r="A43">
            <v>74</v>
          </cell>
        </row>
        <row r="44">
          <cell r="A44">
            <v>74</v>
          </cell>
        </row>
        <row r="45">
          <cell r="A45">
            <v>74</v>
          </cell>
        </row>
        <row r="46">
          <cell r="A46">
            <v>74</v>
          </cell>
        </row>
        <row r="47">
          <cell r="A47">
            <v>74</v>
          </cell>
        </row>
        <row r="48">
          <cell r="A48">
            <v>74</v>
          </cell>
        </row>
        <row r="49">
          <cell r="A49">
            <v>74</v>
          </cell>
        </row>
        <row r="50">
          <cell r="A50">
            <v>82</v>
          </cell>
        </row>
        <row r="51">
          <cell r="A51">
            <v>82</v>
          </cell>
        </row>
        <row r="52">
          <cell r="A52">
            <v>82</v>
          </cell>
        </row>
        <row r="53">
          <cell r="A53">
            <v>82</v>
          </cell>
        </row>
        <row r="54">
          <cell r="A54">
            <v>82</v>
          </cell>
        </row>
        <row r="55">
          <cell r="A55">
            <v>82</v>
          </cell>
        </row>
        <row r="56">
          <cell r="A56">
            <v>82</v>
          </cell>
        </row>
        <row r="57">
          <cell r="A57">
            <v>82</v>
          </cell>
        </row>
        <row r="58">
          <cell r="A58">
            <v>82</v>
          </cell>
        </row>
        <row r="59">
          <cell r="A59">
            <v>82</v>
          </cell>
        </row>
        <row r="60">
          <cell r="A60">
            <v>82</v>
          </cell>
        </row>
        <row r="61">
          <cell r="A61">
            <v>82</v>
          </cell>
        </row>
        <row r="62">
          <cell r="A62">
            <v>84</v>
          </cell>
        </row>
        <row r="63">
          <cell r="A63">
            <v>84</v>
          </cell>
        </row>
        <row r="64">
          <cell r="A64">
            <v>84</v>
          </cell>
        </row>
        <row r="65">
          <cell r="A65">
            <v>84</v>
          </cell>
        </row>
        <row r="66">
          <cell r="A66">
            <v>84</v>
          </cell>
        </row>
        <row r="67">
          <cell r="A67">
            <v>84</v>
          </cell>
        </row>
        <row r="68">
          <cell r="A68">
            <v>84</v>
          </cell>
        </row>
        <row r="69">
          <cell r="A69">
            <v>84</v>
          </cell>
        </row>
        <row r="70">
          <cell r="A70">
            <v>84</v>
          </cell>
        </row>
        <row r="71">
          <cell r="A71">
            <v>84</v>
          </cell>
        </row>
        <row r="72">
          <cell r="A72">
            <v>84</v>
          </cell>
        </row>
        <row r="73">
          <cell r="A73">
            <v>84</v>
          </cell>
        </row>
        <row r="74">
          <cell r="A74">
            <v>97</v>
          </cell>
        </row>
        <row r="75">
          <cell r="A75">
            <v>97</v>
          </cell>
        </row>
        <row r="76">
          <cell r="A76">
            <v>97</v>
          </cell>
        </row>
        <row r="77">
          <cell r="A77">
            <v>97</v>
          </cell>
        </row>
        <row r="78">
          <cell r="A78">
            <v>97</v>
          </cell>
        </row>
        <row r="79">
          <cell r="A79">
            <v>97</v>
          </cell>
        </row>
        <row r="80">
          <cell r="A80">
            <v>97</v>
          </cell>
        </row>
        <row r="81">
          <cell r="A81">
            <v>97</v>
          </cell>
        </row>
        <row r="82">
          <cell r="A82">
            <v>97</v>
          </cell>
        </row>
        <row r="83">
          <cell r="A83">
            <v>97</v>
          </cell>
        </row>
        <row r="84">
          <cell r="A84">
            <v>97</v>
          </cell>
        </row>
        <row r="85">
          <cell r="A85">
            <v>97</v>
          </cell>
        </row>
        <row r="86">
          <cell r="A86">
            <v>106</v>
          </cell>
        </row>
        <row r="87">
          <cell r="A87">
            <v>106</v>
          </cell>
        </row>
        <row r="88">
          <cell r="A88">
            <v>106</v>
          </cell>
        </row>
        <row r="89">
          <cell r="A89">
            <v>106</v>
          </cell>
        </row>
        <row r="90">
          <cell r="A90">
            <v>106</v>
          </cell>
        </row>
        <row r="91">
          <cell r="A91">
            <v>106</v>
          </cell>
        </row>
        <row r="92">
          <cell r="A92">
            <v>106</v>
          </cell>
        </row>
        <row r="93">
          <cell r="A93">
            <v>106</v>
          </cell>
        </row>
        <row r="94">
          <cell r="A94">
            <v>106</v>
          </cell>
        </row>
        <row r="95">
          <cell r="A95">
            <v>106</v>
          </cell>
        </row>
        <row r="96">
          <cell r="A96">
            <v>106</v>
          </cell>
        </row>
        <row r="97">
          <cell r="A97">
            <v>106</v>
          </cell>
        </row>
        <row r="98">
          <cell r="A98">
            <v>107</v>
          </cell>
        </row>
        <row r="99">
          <cell r="A99">
            <v>107</v>
          </cell>
        </row>
        <row r="100">
          <cell r="A100">
            <v>107</v>
          </cell>
        </row>
        <row r="101">
          <cell r="A101">
            <v>107</v>
          </cell>
        </row>
        <row r="102">
          <cell r="A102">
            <v>107</v>
          </cell>
        </row>
        <row r="103">
          <cell r="A103">
            <v>107</v>
          </cell>
        </row>
        <row r="104">
          <cell r="A104">
            <v>107</v>
          </cell>
        </row>
        <row r="105">
          <cell r="A105">
            <v>107</v>
          </cell>
        </row>
        <row r="106">
          <cell r="A106">
            <v>107</v>
          </cell>
        </row>
        <row r="107">
          <cell r="A107">
            <v>107</v>
          </cell>
        </row>
        <row r="108">
          <cell r="A108">
            <v>107</v>
          </cell>
        </row>
        <row r="109">
          <cell r="A109">
            <v>107</v>
          </cell>
        </row>
        <row r="110">
          <cell r="A110">
            <v>113</v>
          </cell>
        </row>
        <row r="111">
          <cell r="A111">
            <v>113</v>
          </cell>
        </row>
        <row r="112">
          <cell r="A112">
            <v>113</v>
          </cell>
        </row>
        <row r="113">
          <cell r="A113">
            <v>113</v>
          </cell>
        </row>
        <row r="114">
          <cell r="A114">
            <v>113</v>
          </cell>
        </row>
        <row r="115">
          <cell r="A115">
            <v>113</v>
          </cell>
        </row>
        <row r="116">
          <cell r="A116">
            <v>113</v>
          </cell>
        </row>
        <row r="117">
          <cell r="A117">
            <v>113</v>
          </cell>
        </row>
        <row r="118">
          <cell r="A118">
            <v>113</v>
          </cell>
        </row>
        <row r="119">
          <cell r="A119">
            <v>113</v>
          </cell>
        </row>
        <row r="120">
          <cell r="A120">
            <v>113</v>
          </cell>
        </row>
        <row r="121">
          <cell r="A121">
            <v>113</v>
          </cell>
        </row>
        <row r="122">
          <cell r="A122">
            <v>119</v>
          </cell>
        </row>
        <row r="123">
          <cell r="A123">
            <v>119</v>
          </cell>
        </row>
        <row r="124">
          <cell r="A124">
            <v>119</v>
          </cell>
        </row>
        <row r="125">
          <cell r="A125">
            <v>119</v>
          </cell>
        </row>
        <row r="126">
          <cell r="A126">
            <v>119</v>
          </cell>
        </row>
        <row r="127">
          <cell r="A127">
            <v>119</v>
          </cell>
        </row>
        <row r="128">
          <cell r="A128">
            <v>119</v>
          </cell>
        </row>
        <row r="129">
          <cell r="A129">
            <v>119</v>
          </cell>
        </row>
        <row r="130">
          <cell r="A130">
            <v>119</v>
          </cell>
        </row>
        <row r="131">
          <cell r="A131">
            <v>119</v>
          </cell>
        </row>
        <row r="132">
          <cell r="A132">
            <v>119</v>
          </cell>
        </row>
        <row r="133">
          <cell r="A133">
            <v>119</v>
          </cell>
        </row>
        <row r="134">
          <cell r="A134">
            <v>141</v>
          </cell>
        </row>
        <row r="135">
          <cell r="A135">
            <v>141</v>
          </cell>
        </row>
        <row r="136">
          <cell r="A136">
            <v>141</v>
          </cell>
        </row>
        <row r="137">
          <cell r="A137">
            <v>141</v>
          </cell>
        </row>
        <row r="138">
          <cell r="A138">
            <v>141</v>
          </cell>
        </row>
        <row r="139">
          <cell r="A139">
            <v>141</v>
          </cell>
        </row>
        <row r="140">
          <cell r="A140">
            <v>141</v>
          </cell>
        </row>
        <row r="141">
          <cell r="A141">
            <v>141</v>
          </cell>
        </row>
        <row r="142">
          <cell r="A142">
            <v>141</v>
          </cell>
        </row>
        <row r="143">
          <cell r="A143">
            <v>141</v>
          </cell>
        </row>
        <row r="144">
          <cell r="A144">
            <v>141</v>
          </cell>
        </row>
        <row r="145">
          <cell r="A145">
            <v>141</v>
          </cell>
        </row>
        <row r="146">
          <cell r="A146">
            <v>161</v>
          </cell>
        </row>
        <row r="147">
          <cell r="A147">
            <v>161</v>
          </cell>
        </row>
        <row r="148">
          <cell r="A148">
            <v>161</v>
          </cell>
        </row>
        <row r="149">
          <cell r="A149">
            <v>161</v>
          </cell>
        </row>
        <row r="150">
          <cell r="A150">
            <v>161</v>
          </cell>
        </row>
        <row r="151">
          <cell r="A151">
            <v>161</v>
          </cell>
        </row>
        <row r="152">
          <cell r="A152">
            <v>161</v>
          </cell>
        </row>
        <row r="153">
          <cell r="A153">
            <v>161</v>
          </cell>
        </row>
        <row r="154">
          <cell r="A154">
            <v>161</v>
          </cell>
        </row>
        <row r="155">
          <cell r="A155">
            <v>161</v>
          </cell>
        </row>
        <row r="156">
          <cell r="A156">
            <v>161</v>
          </cell>
        </row>
        <row r="157">
          <cell r="A157">
            <v>161</v>
          </cell>
        </row>
        <row r="158">
          <cell r="A158">
            <v>180</v>
          </cell>
        </row>
        <row r="159">
          <cell r="A159">
            <v>180</v>
          </cell>
        </row>
        <row r="160">
          <cell r="A160">
            <v>180</v>
          </cell>
        </row>
        <row r="161">
          <cell r="A161">
            <v>180</v>
          </cell>
        </row>
        <row r="162">
          <cell r="A162">
            <v>180</v>
          </cell>
        </row>
        <row r="163">
          <cell r="A163">
            <v>180</v>
          </cell>
        </row>
        <row r="164">
          <cell r="A164">
            <v>180</v>
          </cell>
        </row>
        <row r="165">
          <cell r="A165">
            <v>180</v>
          </cell>
        </row>
        <row r="166">
          <cell r="A166">
            <v>180</v>
          </cell>
        </row>
        <row r="167">
          <cell r="A167">
            <v>180</v>
          </cell>
        </row>
        <row r="168">
          <cell r="A168">
            <v>180</v>
          </cell>
        </row>
        <row r="169">
          <cell r="A169">
            <v>180</v>
          </cell>
        </row>
        <row r="170">
          <cell r="A170">
            <v>182</v>
          </cell>
        </row>
        <row r="171">
          <cell r="A171">
            <v>182</v>
          </cell>
        </row>
        <row r="172">
          <cell r="A172">
            <v>182</v>
          </cell>
        </row>
        <row r="173">
          <cell r="A173">
            <v>182</v>
          </cell>
        </row>
        <row r="174">
          <cell r="A174">
            <v>182</v>
          </cell>
        </row>
        <row r="175">
          <cell r="A175">
            <v>182</v>
          </cell>
        </row>
        <row r="176">
          <cell r="A176">
            <v>182</v>
          </cell>
        </row>
        <row r="177">
          <cell r="A177">
            <v>182</v>
          </cell>
        </row>
        <row r="178">
          <cell r="A178">
            <v>182</v>
          </cell>
        </row>
        <row r="179">
          <cell r="A179">
            <v>182</v>
          </cell>
        </row>
        <row r="180">
          <cell r="A180">
            <v>182</v>
          </cell>
        </row>
        <row r="181">
          <cell r="A181">
            <v>182</v>
          </cell>
        </row>
        <row r="182">
          <cell r="A182">
            <v>189</v>
          </cell>
        </row>
        <row r="183">
          <cell r="A183">
            <v>189</v>
          </cell>
        </row>
        <row r="184">
          <cell r="A184">
            <v>189</v>
          </cell>
        </row>
        <row r="185">
          <cell r="A185">
            <v>189</v>
          </cell>
        </row>
        <row r="186">
          <cell r="A186">
            <v>189</v>
          </cell>
        </row>
        <row r="187">
          <cell r="A187">
            <v>189</v>
          </cell>
        </row>
        <row r="188">
          <cell r="A188">
            <v>189</v>
          </cell>
        </row>
        <row r="189">
          <cell r="A189">
            <v>189</v>
          </cell>
        </row>
        <row r="190">
          <cell r="A190">
            <v>189</v>
          </cell>
        </row>
        <row r="191">
          <cell r="A191">
            <v>189</v>
          </cell>
        </row>
        <row r="192">
          <cell r="A192">
            <v>189</v>
          </cell>
        </row>
        <row r="193">
          <cell r="A193">
            <v>189</v>
          </cell>
        </row>
        <row r="194">
          <cell r="A194">
            <v>196</v>
          </cell>
        </row>
        <row r="195">
          <cell r="A195">
            <v>196</v>
          </cell>
        </row>
        <row r="196">
          <cell r="A196">
            <v>196</v>
          </cell>
        </row>
        <row r="197">
          <cell r="A197">
            <v>196</v>
          </cell>
        </row>
        <row r="198">
          <cell r="A198">
            <v>196</v>
          </cell>
        </row>
        <row r="199">
          <cell r="A199">
            <v>196</v>
          </cell>
        </row>
        <row r="200">
          <cell r="A200">
            <v>196</v>
          </cell>
        </row>
        <row r="201">
          <cell r="A201">
            <v>196</v>
          </cell>
        </row>
        <row r="202">
          <cell r="A202">
            <v>196</v>
          </cell>
        </row>
        <row r="203">
          <cell r="A203">
            <v>196</v>
          </cell>
        </row>
        <row r="204">
          <cell r="A204">
            <v>196</v>
          </cell>
        </row>
        <row r="205">
          <cell r="A205">
            <v>196</v>
          </cell>
        </row>
        <row r="206">
          <cell r="A206">
            <v>199</v>
          </cell>
        </row>
        <row r="207">
          <cell r="A207">
            <v>199</v>
          </cell>
        </row>
        <row r="208">
          <cell r="A208">
            <v>199</v>
          </cell>
        </row>
        <row r="209">
          <cell r="A209">
            <v>199</v>
          </cell>
        </row>
        <row r="210">
          <cell r="A210">
            <v>199</v>
          </cell>
        </row>
        <row r="211">
          <cell r="A211">
            <v>199</v>
          </cell>
        </row>
        <row r="212">
          <cell r="A212">
            <v>199</v>
          </cell>
        </row>
        <row r="213">
          <cell r="A213">
            <v>199</v>
          </cell>
        </row>
        <row r="214">
          <cell r="A214">
            <v>199</v>
          </cell>
        </row>
        <row r="215">
          <cell r="A215">
            <v>199</v>
          </cell>
        </row>
        <row r="216">
          <cell r="A216">
            <v>199</v>
          </cell>
        </row>
        <row r="217">
          <cell r="A217">
            <v>199</v>
          </cell>
        </row>
        <row r="218">
          <cell r="A218">
            <v>200</v>
          </cell>
        </row>
        <row r="219">
          <cell r="A219">
            <v>200</v>
          </cell>
        </row>
        <row r="220">
          <cell r="A220">
            <v>200</v>
          </cell>
        </row>
        <row r="221">
          <cell r="A221">
            <v>200</v>
          </cell>
        </row>
        <row r="222">
          <cell r="A222">
            <v>200</v>
          </cell>
        </row>
        <row r="223">
          <cell r="A223">
            <v>200</v>
          </cell>
        </row>
        <row r="224">
          <cell r="A224">
            <v>200</v>
          </cell>
        </row>
        <row r="225">
          <cell r="A225">
            <v>200</v>
          </cell>
        </row>
        <row r="226">
          <cell r="A226">
            <v>200</v>
          </cell>
        </row>
        <row r="227">
          <cell r="A227">
            <v>200</v>
          </cell>
        </row>
        <row r="228">
          <cell r="A228">
            <v>200</v>
          </cell>
        </row>
        <row r="229">
          <cell r="A229">
            <v>200</v>
          </cell>
        </row>
        <row r="230">
          <cell r="A230">
            <v>208</v>
          </cell>
        </row>
        <row r="231">
          <cell r="A231">
            <v>208</v>
          </cell>
        </row>
        <row r="232">
          <cell r="A232">
            <v>208</v>
          </cell>
        </row>
        <row r="233">
          <cell r="A233">
            <v>208</v>
          </cell>
        </row>
        <row r="234">
          <cell r="A234">
            <v>208</v>
          </cell>
        </row>
        <row r="235">
          <cell r="A235">
            <v>208</v>
          </cell>
        </row>
        <row r="236">
          <cell r="A236">
            <v>208</v>
          </cell>
        </row>
        <row r="237">
          <cell r="A237">
            <v>208</v>
          </cell>
        </row>
        <row r="238">
          <cell r="A238">
            <v>208</v>
          </cell>
        </row>
        <row r="239">
          <cell r="A239">
            <v>208</v>
          </cell>
        </row>
        <row r="240">
          <cell r="A240">
            <v>208</v>
          </cell>
        </row>
        <row r="241">
          <cell r="A241">
            <v>208</v>
          </cell>
        </row>
        <row r="242">
          <cell r="A242">
            <v>210</v>
          </cell>
        </row>
        <row r="243">
          <cell r="A243">
            <v>210</v>
          </cell>
        </row>
        <row r="244">
          <cell r="A244">
            <v>210</v>
          </cell>
        </row>
        <row r="245">
          <cell r="A245">
            <v>210</v>
          </cell>
        </row>
        <row r="246">
          <cell r="A246">
            <v>210</v>
          </cell>
        </row>
        <row r="247">
          <cell r="A247">
            <v>210</v>
          </cell>
        </row>
        <row r="248">
          <cell r="A248">
            <v>210</v>
          </cell>
        </row>
        <row r="249">
          <cell r="A249">
            <v>210</v>
          </cell>
        </row>
        <row r="250">
          <cell r="A250">
            <v>210</v>
          </cell>
        </row>
        <row r="251">
          <cell r="A251">
            <v>210</v>
          </cell>
        </row>
        <row r="252">
          <cell r="A252">
            <v>210</v>
          </cell>
        </row>
        <row r="253">
          <cell r="A253">
            <v>210</v>
          </cell>
        </row>
        <row r="254">
          <cell r="A254">
            <v>224</v>
          </cell>
        </row>
        <row r="255">
          <cell r="A255">
            <v>224</v>
          </cell>
        </row>
        <row r="256">
          <cell r="A256">
            <v>224</v>
          </cell>
        </row>
        <row r="257">
          <cell r="A257">
            <v>224</v>
          </cell>
        </row>
        <row r="258">
          <cell r="A258">
            <v>224</v>
          </cell>
        </row>
        <row r="259">
          <cell r="A259">
            <v>224</v>
          </cell>
        </row>
        <row r="260">
          <cell r="A260">
            <v>224</v>
          </cell>
        </row>
        <row r="261">
          <cell r="A261">
            <v>224</v>
          </cell>
        </row>
        <row r="262">
          <cell r="A262">
            <v>224</v>
          </cell>
        </row>
        <row r="263">
          <cell r="A263">
            <v>224</v>
          </cell>
        </row>
        <row r="264">
          <cell r="A264">
            <v>224</v>
          </cell>
        </row>
        <row r="265">
          <cell r="A265">
            <v>224</v>
          </cell>
        </row>
        <row r="266">
          <cell r="A266">
            <v>239</v>
          </cell>
        </row>
        <row r="267">
          <cell r="A267">
            <v>239</v>
          </cell>
        </row>
        <row r="268">
          <cell r="A268">
            <v>239</v>
          </cell>
        </row>
        <row r="269">
          <cell r="A269">
            <v>239</v>
          </cell>
        </row>
        <row r="270">
          <cell r="A270">
            <v>239</v>
          </cell>
        </row>
        <row r="271">
          <cell r="A271">
            <v>239</v>
          </cell>
        </row>
        <row r="272">
          <cell r="A272">
            <v>239</v>
          </cell>
        </row>
        <row r="273">
          <cell r="A273">
            <v>239</v>
          </cell>
        </row>
        <row r="274">
          <cell r="A274">
            <v>239</v>
          </cell>
        </row>
        <row r="275">
          <cell r="A275">
            <v>239</v>
          </cell>
        </row>
        <row r="276">
          <cell r="A276">
            <v>239</v>
          </cell>
        </row>
        <row r="277">
          <cell r="A277">
            <v>239</v>
          </cell>
        </row>
        <row r="278">
          <cell r="A278">
            <v>261</v>
          </cell>
        </row>
        <row r="279">
          <cell r="A279">
            <v>261</v>
          </cell>
        </row>
        <row r="280">
          <cell r="A280">
            <v>261</v>
          </cell>
        </row>
        <row r="281">
          <cell r="A281">
            <v>261</v>
          </cell>
        </row>
        <row r="282">
          <cell r="A282">
            <v>261</v>
          </cell>
        </row>
        <row r="283">
          <cell r="A283">
            <v>261</v>
          </cell>
        </row>
        <row r="284">
          <cell r="A284">
            <v>261</v>
          </cell>
        </row>
        <row r="285">
          <cell r="A285">
            <v>261</v>
          </cell>
        </row>
        <row r="286">
          <cell r="A286">
            <v>261</v>
          </cell>
        </row>
        <row r="287">
          <cell r="A287">
            <v>261</v>
          </cell>
        </row>
        <row r="288">
          <cell r="A288">
            <v>261</v>
          </cell>
        </row>
        <row r="289">
          <cell r="A289">
            <v>261</v>
          </cell>
        </row>
        <row r="290">
          <cell r="A290">
            <v>275</v>
          </cell>
        </row>
        <row r="291">
          <cell r="A291">
            <v>275</v>
          </cell>
        </row>
        <row r="292">
          <cell r="A292">
            <v>275</v>
          </cell>
        </row>
        <row r="293">
          <cell r="A293">
            <v>275</v>
          </cell>
        </row>
        <row r="294">
          <cell r="A294">
            <v>275</v>
          </cell>
        </row>
        <row r="295">
          <cell r="A295">
            <v>275</v>
          </cell>
        </row>
        <row r="296">
          <cell r="A296">
            <v>275</v>
          </cell>
        </row>
        <row r="297">
          <cell r="A297">
            <v>275</v>
          </cell>
        </row>
        <row r="298">
          <cell r="A298">
            <v>275</v>
          </cell>
        </row>
        <row r="299">
          <cell r="A299">
            <v>275</v>
          </cell>
        </row>
        <row r="300">
          <cell r="A300">
            <v>275</v>
          </cell>
        </row>
        <row r="301">
          <cell r="A301">
            <v>275</v>
          </cell>
        </row>
        <row r="302">
          <cell r="A302">
            <v>281</v>
          </cell>
        </row>
        <row r="303">
          <cell r="A303">
            <v>281</v>
          </cell>
        </row>
        <row r="304">
          <cell r="A304">
            <v>281</v>
          </cell>
        </row>
        <row r="305">
          <cell r="A305">
            <v>281</v>
          </cell>
        </row>
        <row r="306">
          <cell r="A306">
            <v>281</v>
          </cell>
        </row>
        <row r="307">
          <cell r="A307">
            <v>281</v>
          </cell>
        </row>
        <row r="308">
          <cell r="A308">
            <v>281</v>
          </cell>
        </row>
        <row r="309">
          <cell r="A309">
            <v>281</v>
          </cell>
        </row>
        <row r="310">
          <cell r="A310">
            <v>281</v>
          </cell>
        </row>
        <row r="311">
          <cell r="A311">
            <v>281</v>
          </cell>
        </row>
        <row r="312">
          <cell r="A312">
            <v>281</v>
          </cell>
        </row>
        <row r="313">
          <cell r="A313">
            <v>281</v>
          </cell>
        </row>
        <row r="314">
          <cell r="A314">
            <v>282</v>
          </cell>
        </row>
        <row r="315">
          <cell r="A315">
            <v>282</v>
          </cell>
        </row>
        <row r="316">
          <cell r="A316">
            <v>282</v>
          </cell>
        </row>
        <row r="317">
          <cell r="A317">
            <v>282</v>
          </cell>
        </row>
        <row r="318">
          <cell r="A318">
            <v>282</v>
          </cell>
        </row>
        <row r="319">
          <cell r="A319">
            <v>282</v>
          </cell>
        </row>
        <row r="320">
          <cell r="A320">
            <v>282</v>
          </cell>
        </row>
        <row r="321">
          <cell r="A321">
            <v>282</v>
          </cell>
        </row>
        <row r="322">
          <cell r="A322">
            <v>282</v>
          </cell>
        </row>
        <row r="323">
          <cell r="A323">
            <v>282</v>
          </cell>
        </row>
        <row r="324">
          <cell r="A324">
            <v>282</v>
          </cell>
        </row>
        <row r="325">
          <cell r="A325">
            <v>282</v>
          </cell>
        </row>
        <row r="326">
          <cell r="A326">
            <v>286</v>
          </cell>
        </row>
        <row r="327">
          <cell r="A327">
            <v>286</v>
          </cell>
        </row>
        <row r="328">
          <cell r="A328">
            <v>286</v>
          </cell>
        </row>
        <row r="329">
          <cell r="A329">
            <v>286</v>
          </cell>
        </row>
        <row r="330">
          <cell r="A330">
            <v>286</v>
          </cell>
        </row>
        <row r="331">
          <cell r="A331">
            <v>286</v>
          </cell>
        </row>
        <row r="332">
          <cell r="A332">
            <v>286</v>
          </cell>
        </row>
        <row r="333">
          <cell r="A333">
            <v>286</v>
          </cell>
        </row>
        <row r="334">
          <cell r="A334">
            <v>286</v>
          </cell>
        </row>
        <row r="335">
          <cell r="A335">
            <v>286</v>
          </cell>
        </row>
        <row r="336">
          <cell r="A336">
            <v>286</v>
          </cell>
        </row>
        <row r="337">
          <cell r="A337">
            <v>286</v>
          </cell>
        </row>
        <row r="338">
          <cell r="A338">
            <v>287</v>
          </cell>
        </row>
        <row r="339">
          <cell r="A339">
            <v>287</v>
          </cell>
        </row>
        <row r="340">
          <cell r="A340">
            <v>287</v>
          </cell>
        </row>
        <row r="341">
          <cell r="A341">
            <v>287</v>
          </cell>
        </row>
        <row r="342">
          <cell r="A342">
            <v>287</v>
          </cell>
        </row>
        <row r="343">
          <cell r="A343">
            <v>287</v>
          </cell>
        </row>
        <row r="344">
          <cell r="A344">
            <v>287</v>
          </cell>
        </row>
        <row r="345">
          <cell r="A345">
            <v>287</v>
          </cell>
        </row>
        <row r="346">
          <cell r="A346">
            <v>287</v>
          </cell>
        </row>
        <row r="347">
          <cell r="A347">
            <v>287</v>
          </cell>
        </row>
        <row r="348">
          <cell r="A348">
            <v>287</v>
          </cell>
        </row>
        <row r="349">
          <cell r="A349">
            <v>287</v>
          </cell>
        </row>
        <row r="350">
          <cell r="A350">
            <v>294</v>
          </cell>
        </row>
        <row r="351">
          <cell r="A351">
            <v>294</v>
          </cell>
        </row>
        <row r="352">
          <cell r="A352">
            <v>294</v>
          </cell>
        </row>
        <row r="353">
          <cell r="A353">
            <v>294</v>
          </cell>
        </row>
        <row r="354">
          <cell r="A354">
            <v>294</v>
          </cell>
        </row>
        <row r="355">
          <cell r="A355">
            <v>294</v>
          </cell>
        </row>
        <row r="356">
          <cell r="A356">
            <v>294</v>
          </cell>
        </row>
        <row r="357">
          <cell r="A357">
            <v>294</v>
          </cell>
        </row>
        <row r="358">
          <cell r="A358">
            <v>294</v>
          </cell>
        </row>
        <row r="359">
          <cell r="A359">
            <v>294</v>
          </cell>
        </row>
        <row r="360">
          <cell r="A360">
            <v>294</v>
          </cell>
        </row>
        <row r="361">
          <cell r="A361">
            <v>294</v>
          </cell>
        </row>
        <row r="362">
          <cell r="A362">
            <v>297</v>
          </cell>
        </row>
        <row r="363">
          <cell r="A363">
            <v>297</v>
          </cell>
        </row>
        <row r="364">
          <cell r="A364">
            <v>297</v>
          </cell>
        </row>
        <row r="365">
          <cell r="A365">
            <v>297</v>
          </cell>
        </row>
        <row r="366">
          <cell r="A366">
            <v>297</v>
          </cell>
        </row>
        <row r="367">
          <cell r="A367">
            <v>297</v>
          </cell>
        </row>
        <row r="368">
          <cell r="A368">
            <v>297</v>
          </cell>
        </row>
        <row r="369">
          <cell r="A369">
            <v>297</v>
          </cell>
        </row>
        <row r="370">
          <cell r="A370">
            <v>307</v>
          </cell>
        </row>
        <row r="371">
          <cell r="A371">
            <v>307</v>
          </cell>
        </row>
        <row r="372">
          <cell r="A372">
            <v>307</v>
          </cell>
        </row>
        <row r="373">
          <cell r="A373">
            <v>307</v>
          </cell>
        </row>
        <row r="374">
          <cell r="A374">
            <v>307</v>
          </cell>
        </row>
        <row r="375">
          <cell r="A375">
            <v>307</v>
          </cell>
        </row>
        <row r="376">
          <cell r="A376">
            <v>307</v>
          </cell>
        </row>
        <row r="377">
          <cell r="A377">
            <v>307</v>
          </cell>
        </row>
        <row r="378">
          <cell r="A378">
            <v>307</v>
          </cell>
        </row>
        <row r="379">
          <cell r="A379">
            <v>307</v>
          </cell>
        </row>
        <row r="380">
          <cell r="A380">
            <v>307</v>
          </cell>
        </row>
        <row r="381">
          <cell r="A381">
            <v>307</v>
          </cell>
        </row>
        <row r="382">
          <cell r="A382">
            <v>311</v>
          </cell>
        </row>
        <row r="383">
          <cell r="A383">
            <v>311</v>
          </cell>
        </row>
        <row r="384">
          <cell r="A384">
            <v>311</v>
          </cell>
        </row>
        <row r="385">
          <cell r="A385">
            <v>311</v>
          </cell>
        </row>
        <row r="386">
          <cell r="A386">
            <v>311</v>
          </cell>
        </row>
        <row r="387">
          <cell r="A387">
            <v>311</v>
          </cell>
        </row>
        <row r="388">
          <cell r="A388">
            <v>311</v>
          </cell>
        </row>
        <row r="389">
          <cell r="A389">
            <v>311</v>
          </cell>
        </row>
        <row r="390">
          <cell r="A390">
            <v>311</v>
          </cell>
        </row>
        <row r="391">
          <cell r="A391">
            <v>311</v>
          </cell>
        </row>
        <row r="392">
          <cell r="A392">
            <v>311</v>
          </cell>
        </row>
        <row r="393">
          <cell r="A393">
            <v>311</v>
          </cell>
        </row>
        <row r="394">
          <cell r="A394">
            <v>315</v>
          </cell>
        </row>
        <row r="395">
          <cell r="A395">
            <v>315</v>
          </cell>
        </row>
        <row r="396">
          <cell r="A396">
            <v>315</v>
          </cell>
        </row>
        <row r="397">
          <cell r="A397">
            <v>315</v>
          </cell>
        </row>
        <row r="398">
          <cell r="A398">
            <v>315</v>
          </cell>
        </row>
        <row r="399">
          <cell r="A399">
            <v>315</v>
          </cell>
        </row>
        <row r="400">
          <cell r="A400">
            <v>315</v>
          </cell>
        </row>
        <row r="401">
          <cell r="A401">
            <v>315</v>
          </cell>
        </row>
        <row r="402">
          <cell r="A402">
            <v>315</v>
          </cell>
        </row>
        <row r="403">
          <cell r="A403">
            <v>315</v>
          </cell>
        </row>
        <row r="404">
          <cell r="A404">
            <v>315</v>
          </cell>
        </row>
        <row r="405">
          <cell r="A405">
            <v>315</v>
          </cell>
        </row>
        <row r="406">
          <cell r="A406">
            <v>319</v>
          </cell>
        </row>
        <row r="407">
          <cell r="A407">
            <v>319</v>
          </cell>
        </row>
        <row r="408">
          <cell r="A408">
            <v>319</v>
          </cell>
        </row>
        <row r="409">
          <cell r="A409">
            <v>319</v>
          </cell>
        </row>
        <row r="410">
          <cell r="A410">
            <v>319</v>
          </cell>
        </row>
        <row r="411">
          <cell r="A411">
            <v>319</v>
          </cell>
        </row>
        <row r="412">
          <cell r="A412">
            <v>319</v>
          </cell>
        </row>
        <row r="413">
          <cell r="A413">
            <v>319</v>
          </cell>
        </row>
        <row r="414">
          <cell r="A414">
            <v>319</v>
          </cell>
        </row>
        <row r="415">
          <cell r="A415">
            <v>319</v>
          </cell>
        </row>
        <row r="416">
          <cell r="A416">
            <v>319</v>
          </cell>
        </row>
        <row r="417">
          <cell r="A417">
            <v>319</v>
          </cell>
        </row>
        <row r="418">
          <cell r="A418">
            <v>335</v>
          </cell>
        </row>
        <row r="419">
          <cell r="A419">
            <v>335</v>
          </cell>
        </row>
        <row r="420">
          <cell r="A420">
            <v>335</v>
          </cell>
        </row>
        <row r="421">
          <cell r="A421">
            <v>335</v>
          </cell>
        </row>
        <row r="422">
          <cell r="A422">
            <v>335</v>
          </cell>
        </row>
        <row r="423">
          <cell r="A423">
            <v>335</v>
          </cell>
        </row>
        <row r="424">
          <cell r="A424">
            <v>335</v>
          </cell>
        </row>
        <row r="425">
          <cell r="A425">
            <v>335</v>
          </cell>
        </row>
        <row r="426">
          <cell r="A426">
            <v>335</v>
          </cell>
        </row>
        <row r="427">
          <cell r="A427">
            <v>335</v>
          </cell>
        </row>
        <row r="428">
          <cell r="A428">
            <v>335</v>
          </cell>
        </row>
        <row r="429">
          <cell r="A429">
            <v>335</v>
          </cell>
        </row>
        <row r="430">
          <cell r="A430">
            <v>343</v>
          </cell>
        </row>
        <row r="431">
          <cell r="A431">
            <v>343</v>
          </cell>
        </row>
        <row r="432">
          <cell r="A432">
            <v>343</v>
          </cell>
        </row>
        <row r="433">
          <cell r="A433">
            <v>343</v>
          </cell>
        </row>
        <row r="434">
          <cell r="A434">
            <v>343</v>
          </cell>
        </row>
        <row r="435">
          <cell r="A435">
            <v>343</v>
          </cell>
        </row>
        <row r="436">
          <cell r="A436">
            <v>343</v>
          </cell>
        </row>
        <row r="437">
          <cell r="A437">
            <v>343</v>
          </cell>
        </row>
        <row r="438">
          <cell r="A438">
            <v>343</v>
          </cell>
        </row>
        <row r="439">
          <cell r="A439">
            <v>343</v>
          </cell>
        </row>
        <row r="440">
          <cell r="A440">
            <v>343</v>
          </cell>
        </row>
        <row r="441">
          <cell r="A441">
            <v>343</v>
          </cell>
        </row>
        <row r="442">
          <cell r="A442">
            <v>348</v>
          </cell>
        </row>
        <row r="443">
          <cell r="A443">
            <v>348</v>
          </cell>
        </row>
        <row r="444">
          <cell r="A444">
            <v>348</v>
          </cell>
        </row>
        <row r="445">
          <cell r="A445">
            <v>348</v>
          </cell>
        </row>
        <row r="446">
          <cell r="A446">
            <v>348</v>
          </cell>
        </row>
        <row r="447">
          <cell r="A447">
            <v>348</v>
          </cell>
        </row>
        <row r="448">
          <cell r="A448">
            <v>348</v>
          </cell>
        </row>
        <row r="449">
          <cell r="A449">
            <v>348</v>
          </cell>
        </row>
        <row r="450">
          <cell r="A450">
            <v>348</v>
          </cell>
        </row>
        <row r="451">
          <cell r="A451">
            <v>348</v>
          </cell>
        </row>
        <row r="452">
          <cell r="A452">
            <v>348</v>
          </cell>
        </row>
        <row r="453">
          <cell r="A453">
            <v>348</v>
          </cell>
        </row>
        <row r="454">
          <cell r="A454">
            <v>349</v>
          </cell>
        </row>
        <row r="455">
          <cell r="A455">
            <v>349</v>
          </cell>
        </row>
        <row r="456">
          <cell r="A456">
            <v>349</v>
          </cell>
        </row>
        <row r="457">
          <cell r="A457">
            <v>349</v>
          </cell>
        </row>
        <row r="458">
          <cell r="A458">
            <v>349</v>
          </cell>
        </row>
        <row r="459">
          <cell r="A459">
            <v>349</v>
          </cell>
        </row>
        <row r="460">
          <cell r="A460">
            <v>349</v>
          </cell>
        </row>
        <row r="461">
          <cell r="A461">
            <v>349</v>
          </cell>
        </row>
        <row r="462">
          <cell r="A462">
            <v>349</v>
          </cell>
        </row>
        <row r="463">
          <cell r="A463">
            <v>349</v>
          </cell>
        </row>
        <row r="464">
          <cell r="A464">
            <v>349</v>
          </cell>
        </row>
        <row r="465">
          <cell r="A465">
            <v>349</v>
          </cell>
        </row>
        <row r="466">
          <cell r="A466">
            <v>376</v>
          </cell>
        </row>
        <row r="467">
          <cell r="A467">
            <v>376</v>
          </cell>
        </row>
        <row r="468">
          <cell r="A468">
            <v>376</v>
          </cell>
        </row>
        <row r="469">
          <cell r="A469">
            <v>376</v>
          </cell>
        </row>
        <row r="470">
          <cell r="A470">
            <v>376</v>
          </cell>
        </row>
        <row r="471">
          <cell r="A471">
            <v>376</v>
          </cell>
        </row>
        <row r="472">
          <cell r="A472">
            <v>376</v>
          </cell>
        </row>
        <row r="473">
          <cell r="A473">
            <v>376</v>
          </cell>
        </row>
        <row r="474">
          <cell r="A474">
            <v>376</v>
          </cell>
        </row>
        <row r="475">
          <cell r="A475">
            <v>376</v>
          </cell>
        </row>
        <row r="476">
          <cell r="A476">
            <v>376</v>
          </cell>
        </row>
        <row r="477">
          <cell r="A477">
            <v>376</v>
          </cell>
        </row>
        <row r="478">
          <cell r="A478">
            <v>379</v>
          </cell>
        </row>
        <row r="479">
          <cell r="A479">
            <v>379</v>
          </cell>
        </row>
        <row r="480">
          <cell r="A480">
            <v>379</v>
          </cell>
        </row>
        <row r="481">
          <cell r="A481">
            <v>379</v>
          </cell>
        </row>
        <row r="482">
          <cell r="A482">
            <v>379</v>
          </cell>
        </row>
        <row r="483">
          <cell r="A483">
            <v>379</v>
          </cell>
        </row>
        <row r="484">
          <cell r="A484">
            <v>379</v>
          </cell>
        </row>
        <row r="485">
          <cell r="A485">
            <v>379</v>
          </cell>
        </row>
        <row r="486">
          <cell r="A486">
            <v>379</v>
          </cell>
        </row>
        <row r="487">
          <cell r="A487">
            <v>379</v>
          </cell>
        </row>
        <row r="488">
          <cell r="A488">
            <v>379</v>
          </cell>
        </row>
        <row r="489">
          <cell r="A489">
            <v>379</v>
          </cell>
        </row>
        <row r="490">
          <cell r="A490">
            <v>381</v>
          </cell>
        </row>
        <row r="491">
          <cell r="A491">
            <v>381</v>
          </cell>
        </row>
        <row r="492">
          <cell r="A492">
            <v>381</v>
          </cell>
        </row>
        <row r="493">
          <cell r="A493">
            <v>381</v>
          </cell>
        </row>
        <row r="494">
          <cell r="A494">
            <v>381</v>
          </cell>
        </row>
        <row r="495">
          <cell r="A495">
            <v>381</v>
          </cell>
        </row>
        <row r="496">
          <cell r="A496">
            <v>381</v>
          </cell>
        </row>
        <row r="497">
          <cell r="A497">
            <v>381</v>
          </cell>
        </row>
        <row r="498">
          <cell r="A498">
            <v>381</v>
          </cell>
        </row>
        <row r="499">
          <cell r="A499">
            <v>381</v>
          </cell>
        </row>
        <row r="500">
          <cell r="A500">
            <v>381</v>
          </cell>
        </row>
        <row r="501">
          <cell r="A501">
            <v>381</v>
          </cell>
        </row>
        <row r="502">
          <cell r="A502">
            <v>382</v>
          </cell>
        </row>
        <row r="503">
          <cell r="A503">
            <v>382</v>
          </cell>
        </row>
        <row r="504">
          <cell r="A504">
            <v>382</v>
          </cell>
        </row>
        <row r="505">
          <cell r="A505">
            <v>382</v>
          </cell>
        </row>
        <row r="506">
          <cell r="A506">
            <v>382</v>
          </cell>
        </row>
        <row r="507">
          <cell r="A507">
            <v>382</v>
          </cell>
        </row>
        <row r="508">
          <cell r="A508">
            <v>382</v>
          </cell>
        </row>
        <row r="509">
          <cell r="A509">
            <v>382</v>
          </cell>
        </row>
        <row r="510">
          <cell r="A510">
            <v>382</v>
          </cell>
        </row>
        <row r="511">
          <cell r="A511">
            <v>382</v>
          </cell>
        </row>
        <row r="512">
          <cell r="A512">
            <v>382</v>
          </cell>
        </row>
        <row r="513">
          <cell r="A513">
            <v>382</v>
          </cell>
        </row>
        <row r="514">
          <cell r="A514">
            <v>392</v>
          </cell>
        </row>
        <row r="515">
          <cell r="A515">
            <v>392</v>
          </cell>
        </row>
        <row r="516">
          <cell r="A516">
            <v>392</v>
          </cell>
        </row>
        <row r="517">
          <cell r="A517">
            <v>392</v>
          </cell>
        </row>
        <row r="518">
          <cell r="A518">
            <v>392</v>
          </cell>
        </row>
        <row r="519">
          <cell r="A519">
            <v>392</v>
          </cell>
        </row>
        <row r="520">
          <cell r="A520">
            <v>392</v>
          </cell>
        </row>
        <row r="521">
          <cell r="A521">
            <v>392</v>
          </cell>
        </row>
        <row r="522">
          <cell r="A522">
            <v>392</v>
          </cell>
        </row>
        <row r="523">
          <cell r="A523">
            <v>392</v>
          </cell>
        </row>
        <row r="524">
          <cell r="A524">
            <v>392</v>
          </cell>
        </row>
        <row r="525">
          <cell r="A525">
            <v>392</v>
          </cell>
        </row>
        <row r="526">
          <cell r="A526">
            <v>395</v>
          </cell>
        </row>
        <row r="527">
          <cell r="A527">
            <v>395</v>
          </cell>
        </row>
        <row r="528">
          <cell r="A528">
            <v>395</v>
          </cell>
        </row>
        <row r="529">
          <cell r="A529">
            <v>395</v>
          </cell>
        </row>
        <row r="530">
          <cell r="A530">
            <v>395</v>
          </cell>
        </row>
        <row r="531">
          <cell r="A531">
            <v>395</v>
          </cell>
        </row>
        <row r="532">
          <cell r="A532">
            <v>395</v>
          </cell>
        </row>
        <row r="533">
          <cell r="A533">
            <v>395</v>
          </cell>
        </row>
        <row r="534">
          <cell r="A534">
            <v>395</v>
          </cell>
        </row>
        <row r="535">
          <cell r="A535">
            <v>395</v>
          </cell>
        </row>
        <row r="536">
          <cell r="A536">
            <v>395</v>
          </cell>
        </row>
        <row r="537">
          <cell r="A537">
            <v>395</v>
          </cell>
        </row>
        <row r="538">
          <cell r="A538">
            <v>406</v>
          </cell>
        </row>
        <row r="539">
          <cell r="A539">
            <v>406</v>
          </cell>
        </row>
        <row r="540">
          <cell r="A540">
            <v>406</v>
          </cell>
        </row>
        <row r="541">
          <cell r="A541">
            <v>406</v>
          </cell>
        </row>
        <row r="542">
          <cell r="A542">
            <v>406</v>
          </cell>
        </row>
        <row r="543">
          <cell r="A543">
            <v>406</v>
          </cell>
        </row>
        <row r="544">
          <cell r="A544">
            <v>406</v>
          </cell>
        </row>
        <row r="545">
          <cell r="A545">
            <v>406</v>
          </cell>
        </row>
        <row r="546">
          <cell r="A546">
            <v>406</v>
          </cell>
        </row>
        <row r="547">
          <cell r="A547">
            <v>406</v>
          </cell>
        </row>
        <row r="548">
          <cell r="A548">
            <v>406</v>
          </cell>
        </row>
        <row r="549">
          <cell r="A549">
            <v>406</v>
          </cell>
        </row>
        <row r="550">
          <cell r="A550">
            <v>407</v>
          </cell>
        </row>
        <row r="551">
          <cell r="A551">
            <v>407</v>
          </cell>
        </row>
        <row r="552">
          <cell r="A552">
            <v>407</v>
          </cell>
        </row>
        <row r="553">
          <cell r="A553">
            <v>407</v>
          </cell>
        </row>
        <row r="554">
          <cell r="A554">
            <v>407</v>
          </cell>
        </row>
        <row r="555">
          <cell r="A555">
            <v>407</v>
          </cell>
        </row>
        <row r="556">
          <cell r="A556">
            <v>407</v>
          </cell>
        </row>
        <row r="557">
          <cell r="A557">
            <v>407</v>
          </cell>
        </row>
        <row r="558">
          <cell r="A558">
            <v>407</v>
          </cell>
        </row>
        <row r="559">
          <cell r="A559">
            <v>407</v>
          </cell>
        </row>
        <row r="560">
          <cell r="A560">
            <v>407</v>
          </cell>
        </row>
        <row r="561">
          <cell r="A561">
            <v>407</v>
          </cell>
        </row>
        <row r="562">
          <cell r="A562">
            <v>416</v>
          </cell>
        </row>
        <row r="563">
          <cell r="A563">
            <v>416</v>
          </cell>
        </row>
        <row r="564">
          <cell r="A564">
            <v>416</v>
          </cell>
        </row>
        <row r="565">
          <cell r="A565">
            <v>416</v>
          </cell>
        </row>
        <row r="566">
          <cell r="A566">
            <v>416</v>
          </cell>
        </row>
        <row r="567">
          <cell r="A567">
            <v>416</v>
          </cell>
        </row>
        <row r="568">
          <cell r="A568">
            <v>416</v>
          </cell>
        </row>
        <row r="569">
          <cell r="A569">
            <v>416</v>
          </cell>
        </row>
        <row r="570">
          <cell r="A570">
            <v>416</v>
          </cell>
        </row>
        <row r="571">
          <cell r="A571">
            <v>416</v>
          </cell>
        </row>
        <row r="572">
          <cell r="A572">
            <v>416</v>
          </cell>
        </row>
        <row r="573">
          <cell r="A573">
            <v>416</v>
          </cell>
        </row>
        <row r="574">
          <cell r="A574">
            <v>421</v>
          </cell>
        </row>
        <row r="575">
          <cell r="A575">
            <v>421</v>
          </cell>
        </row>
        <row r="576">
          <cell r="A576">
            <v>421</v>
          </cell>
        </row>
        <row r="577">
          <cell r="A577">
            <v>421</v>
          </cell>
        </row>
        <row r="578">
          <cell r="A578">
            <v>421</v>
          </cell>
        </row>
        <row r="579">
          <cell r="A579">
            <v>421</v>
          </cell>
        </row>
        <row r="580">
          <cell r="A580">
            <v>421</v>
          </cell>
        </row>
        <row r="581">
          <cell r="A581">
            <v>421</v>
          </cell>
        </row>
        <row r="582">
          <cell r="A582">
            <v>421</v>
          </cell>
        </row>
        <row r="583">
          <cell r="A583">
            <v>421</v>
          </cell>
        </row>
        <row r="584">
          <cell r="A584">
            <v>421</v>
          </cell>
        </row>
        <row r="585">
          <cell r="A585">
            <v>421</v>
          </cell>
        </row>
        <row r="586">
          <cell r="A586">
            <v>426</v>
          </cell>
        </row>
        <row r="587">
          <cell r="A587">
            <v>426</v>
          </cell>
        </row>
        <row r="588">
          <cell r="A588">
            <v>426</v>
          </cell>
        </row>
        <row r="589">
          <cell r="A589">
            <v>426</v>
          </cell>
        </row>
        <row r="590">
          <cell r="A590">
            <v>426</v>
          </cell>
        </row>
        <row r="591">
          <cell r="A591">
            <v>426</v>
          </cell>
        </row>
        <row r="592">
          <cell r="A592">
            <v>426</v>
          </cell>
        </row>
        <row r="593">
          <cell r="A593">
            <v>426</v>
          </cell>
        </row>
        <row r="594">
          <cell r="A594">
            <v>426</v>
          </cell>
        </row>
        <row r="595">
          <cell r="A595">
            <v>426</v>
          </cell>
        </row>
        <row r="596">
          <cell r="A596">
            <v>426</v>
          </cell>
        </row>
        <row r="597">
          <cell r="A597">
            <v>426</v>
          </cell>
        </row>
        <row r="598">
          <cell r="A598">
            <v>429</v>
          </cell>
        </row>
        <row r="599">
          <cell r="A599">
            <v>429</v>
          </cell>
        </row>
        <row r="600">
          <cell r="A600">
            <v>429</v>
          </cell>
        </row>
        <row r="601">
          <cell r="A601">
            <v>429</v>
          </cell>
        </row>
        <row r="602">
          <cell r="A602">
            <v>429</v>
          </cell>
        </row>
        <row r="603">
          <cell r="A603">
            <v>429</v>
          </cell>
        </row>
        <row r="604">
          <cell r="A604">
            <v>429</v>
          </cell>
        </row>
        <row r="605">
          <cell r="A605">
            <v>429</v>
          </cell>
        </row>
        <row r="606">
          <cell r="A606">
            <v>429</v>
          </cell>
        </row>
        <row r="607">
          <cell r="A607">
            <v>429</v>
          </cell>
        </row>
        <row r="608">
          <cell r="A608">
            <v>429</v>
          </cell>
        </row>
        <row r="609">
          <cell r="A609">
            <v>429</v>
          </cell>
        </row>
        <row r="610">
          <cell r="A610">
            <v>435</v>
          </cell>
        </row>
        <row r="611">
          <cell r="A611">
            <v>435</v>
          </cell>
        </row>
        <row r="612">
          <cell r="A612">
            <v>435</v>
          </cell>
        </row>
        <row r="613">
          <cell r="A613">
            <v>435</v>
          </cell>
        </row>
        <row r="614">
          <cell r="A614">
            <v>435</v>
          </cell>
        </row>
        <row r="615">
          <cell r="A615">
            <v>435</v>
          </cell>
        </row>
        <row r="616">
          <cell r="A616">
            <v>435</v>
          </cell>
        </row>
        <row r="617">
          <cell r="A617">
            <v>435</v>
          </cell>
        </row>
        <row r="618">
          <cell r="A618">
            <v>435</v>
          </cell>
        </row>
        <row r="619">
          <cell r="A619">
            <v>435</v>
          </cell>
        </row>
        <row r="620">
          <cell r="A620">
            <v>435</v>
          </cell>
        </row>
        <row r="621">
          <cell r="A621">
            <v>435</v>
          </cell>
        </row>
        <row r="622">
          <cell r="A622">
            <v>448</v>
          </cell>
        </row>
        <row r="623">
          <cell r="A623">
            <v>448</v>
          </cell>
        </row>
        <row r="624">
          <cell r="A624">
            <v>448</v>
          </cell>
        </row>
        <row r="625">
          <cell r="A625">
            <v>448</v>
          </cell>
        </row>
        <row r="626">
          <cell r="A626">
            <v>448</v>
          </cell>
        </row>
        <row r="627">
          <cell r="A627">
            <v>448</v>
          </cell>
        </row>
        <row r="628">
          <cell r="A628">
            <v>448</v>
          </cell>
        </row>
        <row r="629">
          <cell r="A629">
            <v>448</v>
          </cell>
        </row>
        <row r="630">
          <cell r="A630">
            <v>448</v>
          </cell>
        </row>
        <row r="631">
          <cell r="A631">
            <v>448</v>
          </cell>
        </row>
        <row r="632">
          <cell r="A632">
            <v>448</v>
          </cell>
        </row>
        <row r="633">
          <cell r="A633">
            <v>448</v>
          </cell>
        </row>
        <row r="634">
          <cell r="A634">
            <v>459</v>
          </cell>
        </row>
        <row r="635">
          <cell r="A635">
            <v>459</v>
          </cell>
        </row>
        <row r="636">
          <cell r="A636">
            <v>459</v>
          </cell>
        </row>
        <row r="637">
          <cell r="A637">
            <v>459</v>
          </cell>
        </row>
        <row r="638">
          <cell r="A638">
            <v>459</v>
          </cell>
        </row>
        <row r="639">
          <cell r="A639">
            <v>459</v>
          </cell>
        </row>
        <row r="640">
          <cell r="A640">
            <v>459</v>
          </cell>
        </row>
        <row r="641">
          <cell r="A641">
            <v>459</v>
          </cell>
        </row>
        <row r="642">
          <cell r="A642">
            <v>459</v>
          </cell>
        </row>
        <row r="643">
          <cell r="A643">
            <v>459</v>
          </cell>
        </row>
        <row r="644">
          <cell r="A644">
            <v>459</v>
          </cell>
        </row>
        <row r="645">
          <cell r="A645">
            <v>459</v>
          </cell>
        </row>
        <row r="646">
          <cell r="A646">
            <v>476</v>
          </cell>
        </row>
        <row r="647">
          <cell r="A647">
            <v>476</v>
          </cell>
        </row>
        <row r="648">
          <cell r="A648">
            <v>476</v>
          </cell>
        </row>
        <row r="649">
          <cell r="A649">
            <v>476</v>
          </cell>
        </row>
        <row r="650">
          <cell r="A650">
            <v>476</v>
          </cell>
        </row>
        <row r="651">
          <cell r="A651">
            <v>476</v>
          </cell>
        </row>
        <row r="652">
          <cell r="A652">
            <v>476</v>
          </cell>
        </row>
        <row r="653">
          <cell r="A653">
            <v>476</v>
          </cell>
        </row>
        <row r="654">
          <cell r="A654">
            <v>476</v>
          </cell>
        </row>
        <row r="655">
          <cell r="A655">
            <v>476</v>
          </cell>
        </row>
        <row r="656">
          <cell r="A656">
            <v>476</v>
          </cell>
        </row>
        <row r="657">
          <cell r="A657">
            <v>476</v>
          </cell>
        </row>
        <row r="658">
          <cell r="A658">
            <v>477</v>
          </cell>
        </row>
        <row r="659">
          <cell r="A659">
            <v>477</v>
          </cell>
        </row>
        <row r="660">
          <cell r="A660">
            <v>477</v>
          </cell>
        </row>
        <row r="661">
          <cell r="A661">
            <v>477</v>
          </cell>
        </row>
        <row r="662">
          <cell r="A662">
            <v>477</v>
          </cell>
        </row>
        <row r="663">
          <cell r="A663">
            <v>477</v>
          </cell>
        </row>
        <row r="664">
          <cell r="A664">
            <v>477</v>
          </cell>
        </row>
        <row r="665">
          <cell r="A665">
            <v>477</v>
          </cell>
        </row>
        <row r="666">
          <cell r="A666">
            <v>477</v>
          </cell>
        </row>
        <row r="667">
          <cell r="A667">
            <v>477</v>
          </cell>
        </row>
        <row r="668">
          <cell r="A668">
            <v>477</v>
          </cell>
        </row>
        <row r="669">
          <cell r="A669">
            <v>477</v>
          </cell>
        </row>
        <row r="670">
          <cell r="A670">
            <v>490</v>
          </cell>
        </row>
        <row r="671">
          <cell r="A671">
            <v>490</v>
          </cell>
        </row>
        <row r="672">
          <cell r="A672">
            <v>490</v>
          </cell>
        </row>
        <row r="673">
          <cell r="A673">
            <v>490</v>
          </cell>
        </row>
        <row r="674">
          <cell r="A674">
            <v>490</v>
          </cell>
        </row>
        <row r="675">
          <cell r="A675">
            <v>490</v>
          </cell>
        </row>
        <row r="676">
          <cell r="A676">
            <v>490</v>
          </cell>
        </row>
        <row r="677">
          <cell r="A677">
            <v>490</v>
          </cell>
        </row>
        <row r="678">
          <cell r="A678">
            <v>490</v>
          </cell>
        </row>
        <row r="679">
          <cell r="A679">
            <v>490</v>
          </cell>
        </row>
        <row r="680">
          <cell r="A680">
            <v>490</v>
          </cell>
        </row>
        <row r="681">
          <cell r="A681">
            <v>490</v>
          </cell>
        </row>
        <row r="682">
          <cell r="A682">
            <v>496</v>
          </cell>
        </row>
        <row r="683">
          <cell r="A683">
            <v>496</v>
          </cell>
        </row>
        <row r="684">
          <cell r="A684">
            <v>496</v>
          </cell>
        </row>
        <row r="685">
          <cell r="A685">
            <v>496</v>
          </cell>
        </row>
        <row r="686">
          <cell r="A686">
            <v>496</v>
          </cell>
        </row>
        <row r="687">
          <cell r="A687">
            <v>496</v>
          </cell>
        </row>
        <row r="688">
          <cell r="A688">
            <v>496</v>
          </cell>
        </row>
        <row r="689">
          <cell r="A689">
            <v>496</v>
          </cell>
        </row>
        <row r="690">
          <cell r="A690">
            <v>496</v>
          </cell>
        </row>
        <row r="691">
          <cell r="A691">
            <v>496</v>
          </cell>
        </row>
        <row r="692">
          <cell r="A692">
            <v>496</v>
          </cell>
        </row>
        <row r="693">
          <cell r="A693">
            <v>496</v>
          </cell>
        </row>
        <row r="694">
          <cell r="A694">
            <v>503</v>
          </cell>
        </row>
        <row r="695">
          <cell r="A695">
            <v>503</v>
          </cell>
        </row>
        <row r="696">
          <cell r="A696">
            <v>503</v>
          </cell>
        </row>
        <row r="697">
          <cell r="A697">
            <v>503</v>
          </cell>
        </row>
        <row r="698">
          <cell r="A698">
            <v>503</v>
          </cell>
        </row>
        <row r="699">
          <cell r="A699">
            <v>503</v>
          </cell>
        </row>
        <row r="700">
          <cell r="A700">
            <v>503</v>
          </cell>
        </row>
        <row r="701">
          <cell r="A701">
            <v>503</v>
          </cell>
        </row>
        <row r="702">
          <cell r="A702">
            <v>503</v>
          </cell>
        </row>
        <row r="703">
          <cell r="A703">
            <v>503</v>
          </cell>
        </row>
        <row r="704">
          <cell r="A704">
            <v>503</v>
          </cell>
        </row>
        <row r="705">
          <cell r="A705">
            <v>503</v>
          </cell>
        </row>
        <row r="706">
          <cell r="A706">
            <v>503</v>
          </cell>
        </row>
        <row r="707">
          <cell r="A707">
            <v>503</v>
          </cell>
        </row>
        <row r="708">
          <cell r="A708">
            <v>503</v>
          </cell>
        </row>
        <row r="709">
          <cell r="A709">
            <v>503</v>
          </cell>
        </row>
        <row r="710">
          <cell r="A710">
            <v>503</v>
          </cell>
        </row>
        <row r="711">
          <cell r="A711">
            <v>503</v>
          </cell>
        </row>
        <row r="712">
          <cell r="A712">
            <v>503</v>
          </cell>
        </row>
        <row r="713">
          <cell r="A713">
            <v>503</v>
          </cell>
        </row>
        <row r="714">
          <cell r="A714">
            <v>513</v>
          </cell>
        </row>
        <row r="715">
          <cell r="A715">
            <v>513</v>
          </cell>
        </row>
        <row r="716">
          <cell r="A716">
            <v>513</v>
          </cell>
        </row>
        <row r="717">
          <cell r="A717">
            <v>513</v>
          </cell>
        </row>
        <row r="718">
          <cell r="A718">
            <v>513</v>
          </cell>
        </row>
        <row r="719">
          <cell r="A719">
            <v>513</v>
          </cell>
        </row>
        <row r="720">
          <cell r="A720">
            <v>513</v>
          </cell>
        </row>
        <row r="721">
          <cell r="A721">
            <v>513</v>
          </cell>
        </row>
        <row r="722">
          <cell r="A722">
            <v>513</v>
          </cell>
        </row>
        <row r="723">
          <cell r="A723">
            <v>513</v>
          </cell>
        </row>
        <row r="724">
          <cell r="A724">
            <v>513</v>
          </cell>
        </row>
        <row r="725">
          <cell r="A725">
            <v>513</v>
          </cell>
        </row>
        <row r="726">
          <cell r="A726">
            <v>517</v>
          </cell>
        </row>
        <row r="727">
          <cell r="A727">
            <v>517</v>
          </cell>
        </row>
        <row r="728">
          <cell r="A728">
            <v>517</v>
          </cell>
        </row>
        <row r="729">
          <cell r="A729">
            <v>517</v>
          </cell>
        </row>
        <row r="730">
          <cell r="A730">
            <v>517</v>
          </cell>
        </row>
        <row r="731">
          <cell r="A731">
            <v>517</v>
          </cell>
        </row>
        <row r="732">
          <cell r="A732">
            <v>517</v>
          </cell>
        </row>
        <row r="733">
          <cell r="A733">
            <v>517</v>
          </cell>
        </row>
        <row r="734">
          <cell r="A734">
            <v>517</v>
          </cell>
        </row>
        <row r="735">
          <cell r="A735">
            <v>517</v>
          </cell>
        </row>
        <row r="736">
          <cell r="A736">
            <v>517</v>
          </cell>
        </row>
        <row r="737">
          <cell r="A737">
            <v>517</v>
          </cell>
        </row>
        <row r="738">
          <cell r="A738">
            <v>539</v>
          </cell>
        </row>
        <row r="739">
          <cell r="A739">
            <v>539</v>
          </cell>
        </row>
        <row r="740">
          <cell r="A740">
            <v>539</v>
          </cell>
        </row>
        <row r="741">
          <cell r="A741">
            <v>539</v>
          </cell>
        </row>
        <row r="742">
          <cell r="A742">
            <v>539</v>
          </cell>
        </row>
        <row r="743">
          <cell r="A743">
            <v>539</v>
          </cell>
        </row>
        <row r="744">
          <cell r="A744">
            <v>539</v>
          </cell>
        </row>
        <row r="745">
          <cell r="A745">
            <v>539</v>
          </cell>
        </row>
        <row r="746">
          <cell r="A746">
            <v>539</v>
          </cell>
        </row>
        <row r="747">
          <cell r="A747">
            <v>539</v>
          </cell>
        </row>
        <row r="748">
          <cell r="A748">
            <v>539</v>
          </cell>
        </row>
        <row r="749">
          <cell r="A749">
            <v>539</v>
          </cell>
        </row>
        <row r="750">
          <cell r="A750">
            <v>540</v>
          </cell>
        </row>
        <row r="751">
          <cell r="A751">
            <v>540</v>
          </cell>
        </row>
        <row r="752">
          <cell r="A752">
            <v>540</v>
          </cell>
        </row>
        <row r="753">
          <cell r="A753">
            <v>540</v>
          </cell>
        </row>
        <row r="754">
          <cell r="A754">
            <v>540</v>
          </cell>
        </row>
        <row r="755">
          <cell r="A755">
            <v>540</v>
          </cell>
        </row>
        <row r="756">
          <cell r="A756">
            <v>540</v>
          </cell>
        </row>
        <row r="757">
          <cell r="A757">
            <v>540</v>
          </cell>
        </row>
        <row r="758">
          <cell r="A758">
            <v>540</v>
          </cell>
        </row>
        <row r="759">
          <cell r="A759">
            <v>540</v>
          </cell>
        </row>
        <row r="760">
          <cell r="A760">
            <v>540</v>
          </cell>
        </row>
        <row r="761">
          <cell r="A761">
            <v>540</v>
          </cell>
        </row>
        <row r="762">
          <cell r="A762">
            <v>550</v>
          </cell>
        </row>
        <row r="763">
          <cell r="A763">
            <v>550</v>
          </cell>
        </row>
        <row r="764">
          <cell r="A764">
            <v>550</v>
          </cell>
        </row>
        <row r="765">
          <cell r="A765">
            <v>550</v>
          </cell>
        </row>
        <row r="766">
          <cell r="A766">
            <v>550</v>
          </cell>
        </row>
        <row r="767">
          <cell r="A767">
            <v>550</v>
          </cell>
        </row>
        <row r="768">
          <cell r="A768">
            <v>550</v>
          </cell>
        </row>
        <row r="769">
          <cell r="A769">
            <v>550</v>
          </cell>
        </row>
        <row r="770">
          <cell r="A770">
            <v>550</v>
          </cell>
        </row>
        <row r="771">
          <cell r="A771">
            <v>550</v>
          </cell>
        </row>
        <row r="772">
          <cell r="A772">
            <v>550</v>
          </cell>
        </row>
        <row r="773">
          <cell r="A773">
            <v>550</v>
          </cell>
        </row>
        <row r="774">
          <cell r="A774">
            <v>554</v>
          </cell>
        </row>
        <row r="775">
          <cell r="A775">
            <v>554</v>
          </cell>
        </row>
        <row r="776">
          <cell r="A776">
            <v>554</v>
          </cell>
        </row>
        <row r="777">
          <cell r="A777">
            <v>554</v>
          </cell>
        </row>
        <row r="778">
          <cell r="A778">
            <v>554</v>
          </cell>
        </row>
        <row r="779">
          <cell r="A779">
            <v>554</v>
          </cell>
        </row>
        <row r="780">
          <cell r="A780">
            <v>554</v>
          </cell>
        </row>
        <row r="781">
          <cell r="A781">
            <v>554</v>
          </cell>
        </row>
        <row r="782">
          <cell r="A782">
            <v>554</v>
          </cell>
        </row>
        <row r="783">
          <cell r="A783">
            <v>554</v>
          </cell>
        </row>
        <row r="784">
          <cell r="A784">
            <v>554</v>
          </cell>
        </row>
        <row r="785">
          <cell r="A785">
            <v>554</v>
          </cell>
        </row>
        <row r="786">
          <cell r="A786">
            <v>555</v>
          </cell>
        </row>
        <row r="787">
          <cell r="A787">
            <v>555</v>
          </cell>
        </row>
        <row r="788">
          <cell r="A788">
            <v>555</v>
          </cell>
        </row>
        <row r="789">
          <cell r="A789">
            <v>555</v>
          </cell>
        </row>
        <row r="790">
          <cell r="A790">
            <v>555</v>
          </cell>
        </row>
        <row r="791">
          <cell r="A791">
            <v>555</v>
          </cell>
        </row>
        <row r="792">
          <cell r="A792">
            <v>555</v>
          </cell>
        </row>
        <row r="793">
          <cell r="A793">
            <v>555</v>
          </cell>
        </row>
        <row r="794">
          <cell r="A794">
            <v>555</v>
          </cell>
        </row>
        <row r="795">
          <cell r="A795">
            <v>555</v>
          </cell>
        </row>
        <row r="796">
          <cell r="A796">
            <v>555</v>
          </cell>
        </row>
        <row r="797">
          <cell r="A797">
            <v>555</v>
          </cell>
        </row>
        <row r="798">
          <cell r="A798">
            <v>564</v>
          </cell>
        </row>
        <row r="799">
          <cell r="A799">
            <v>564</v>
          </cell>
        </row>
        <row r="800">
          <cell r="A800">
            <v>564</v>
          </cell>
        </row>
        <row r="801">
          <cell r="A801">
            <v>564</v>
          </cell>
        </row>
        <row r="802">
          <cell r="A802">
            <v>564</v>
          </cell>
        </row>
        <row r="803">
          <cell r="A803">
            <v>564</v>
          </cell>
        </row>
        <row r="804">
          <cell r="A804">
            <v>564</v>
          </cell>
        </row>
        <row r="805">
          <cell r="A805">
            <v>564</v>
          </cell>
        </row>
        <row r="806">
          <cell r="A806">
            <v>567</v>
          </cell>
        </row>
        <row r="807">
          <cell r="A807">
            <v>567</v>
          </cell>
        </row>
        <row r="808">
          <cell r="A808">
            <v>567</v>
          </cell>
        </row>
        <row r="809">
          <cell r="A809">
            <v>567</v>
          </cell>
        </row>
        <row r="810">
          <cell r="A810">
            <v>567</v>
          </cell>
        </row>
        <row r="811">
          <cell r="A811">
            <v>567</v>
          </cell>
        </row>
        <row r="812">
          <cell r="A812">
            <v>567</v>
          </cell>
        </row>
        <row r="813">
          <cell r="A813">
            <v>567</v>
          </cell>
        </row>
        <row r="814">
          <cell r="A814">
            <v>567</v>
          </cell>
        </row>
        <row r="815">
          <cell r="A815">
            <v>567</v>
          </cell>
        </row>
        <row r="816">
          <cell r="A816">
            <v>567</v>
          </cell>
        </row>
        <row r="817">
          <cell r="A817">
            <v>567</v>
          </cell>
        </row>
        <row r="818">
          <cell r="A818">
            <v>569</v>
          </cell>
        </row>
        <row r="819">
          <cell r="A819">
            <v>569</v>
          </cell>
        </row>
        <row r="820">
          <cell r="A820">
            <v>569</v>
          </cell>
        </row>
        <row r="821">
          <cell r="A821">
            <v>569</v>
          </cell>
        </row>
        <row r="822">
          <cell r="A822">
            <v>569</v>
          </cell>
        </row>
        <row r="823">
          <cell r="A823">
            <v>569</v>
          </cell>
        </row>
        <row r="824">
          <cell r="A824">
            <v>569</v>
          </cell>
        </row>
        <row r="825">
          <cell r="A825">
            <v>569</v>
          </cell>
        </row>
        <row r="826">
          <cell r="A826">
            <v>569</v>
          </cell>
        </row>
        <row r="827">
          <cell r="A827">
            <v>569</v>
          </cell>
        </row>
        <row r="828">
          <cell r="A828">
            <v>569</v>
          </cell>
        </row>
        <row r="829">
          <cell r="A829">
            <v>569</v>
          </cell>
        </row>
        <row r="830">
          <cell r="A830">
            <v>610</v>
          </cell>
        </row>
        <row r="831">
          <cell r="A831">
            <v>610</v>
          </cell>
        </row>
        <row r="832">
          <cell r="A832">
            <v>610</v>
          </cell>
        </row>
        <row r="833">
          <cell r="A833">
            <v>610</v>
          </cell>
        </row>
        <row r="834">
          <cell r="A834">
            <v>610</v>
          </cell>
        </row>
        <row r="835">
          <cell r="A835">
            <v>610</v>
          </cell>
        </row>
        <row r="836">
          <cell r="A836">
            <v>610</v>
          </cell>
        </row>
        <row r="837">
          <cell r="A837">
            <v>610</v>
          </cell>
        </row>
        <row r="838">
          <cell r="A838">
            <v>610</v>
          </cell>
        </row>
        <row r="839">
          <cell r="A839">
            <v>610</v>
          </cell>
        </row>
        <row r="840">
          <cell r="A840">
            <v>610</v>
          </cell>
        </row>
        <row r="841">
          <cell r="A841">
            <v>610</v>
          </cell>
        </row>
        <row r="842">
          <cell r="A842">
            <v>614</v>
          </cell>
        </row>
        <row r="843">
          <cell r="A843">
            <v>614</v>
          </cell>
        </row>
        <row r="844">
          <cell r="A844">
            <v>614</v>
          </cell>
        </row>
        <row r="845">
          <cell r="A845">
            <v>614</v>
          </cell>
        </row>
        <row r="846">
          <cell r="A846">
            <v>614</v>
          </cell>
        </row>
        <row r="847">
          <cell r="A847">
            <v>614</v>
          </cell>
        </row>
        <row r="848">
          <cell r="A848">
            <v>614</v>
          </cell>
        </row>
        <row r="849">
          <cell r="A849">
            <v>614</v>
          </cell>
        </row>
        <row r="850">
          <cell r="A850">
            <v>614</v>
          </cell>
        </row>
        <row r="851">
          <cell r="A851">
            <v>614</v>
          </cell>
        </row>
        <row r="852">
          <cell r="A852">
            <v>614</v>
          </cell>
        </row>
        <row r="853">
          <cell r="A853">
            <v>614</v>
          </cell>
        </row>
        <row r="854">
          <cell r="A854">
            <v>622</v>
          </cell>
        </row>
        <row r="855">
          <cell r="A855">
            <v>622</v>
          </cell>
        </row>
        <row r="856">
          <cell r="A856">
            <v>622</v>
          </cell>
        </row>
        <row r="857">
          <cell r="A857">
            <v>622</v>
          </cell>
        </row>
        <row r="858">
          <cell r="A858">
            <v>622</v>
          </cell>
        </row>
        <row r="859">
          <cell r="A859">
            <v>622</v>
          </cell>
        </row>
        <row r="860">
          <cell r="A860">
            <v>622</v>
          </cell>
        </row>
        <row r="861">
          <cell r="A861">
            <v>622</v>
          </cell>
        </row>
        <row r="862">
          <cell r="A862">
            <v>622</v>
          </cell>
        </row>
        <row r="863">
          <cell r="A863">
            <v>622</v>
          </cell>
        </row>
        <row r="864">
          <cell r="A864">
            <v>622</v>
          </cell>
        </row>
        <row r="865">
          <cell r="A865">
            <v>622</v>
          </cell>
        </row>
        <row r="866">
          <cell r="A866">
            <v>623</v>
          </cell>
        </row>
        <row r="867">
          <cell r="A867">
            <v>623</v>
          </cell>
        </row>
        <row r="868">
          <cell r="A868">
            <v>623</v>
          </cell>
        </row>
        <row r="869">
          <cell r="A869">
            <v>623</v>
          </cell>
        </row>
        <row r="870">
          <cell r="A870">
            <v>626</v>
          </cell>
        </row>
        <row r="871">
          <cell r="A871">
            <v>626</v>
          </cell>
        </row>
        <row r="872">
          <cell r="A872">
            <v>626</v>
          </cell>
        </row>
        <row r="873">
          <cell r="A873">
            <v>626</v>
          </cell>
        </row>
        <row r="874">
          <cell r="A874">
            <v>626</v>
          </cell>
        </row>
        <row r="875">
          <cell r="A875">
            <v>626</v>
          </cell>
        </row>
        <row r="876">
          <cell r="A876">
            <v>626</v>
          </cell>
        </row>
        <row r="877">
          <cell r="A877">
            <v>626</v>
          </cell>
        </row>
        <row r="878">
          <cell r="A878">
            <v>626</v>
          </cell>
        </row>
        <row r="879">
          <cell r="A879">
            <v>626</v>
          </cell>
        </row>
        <row r="880">
          <cell r="A880">
            <v>626</v>
          </cell>
        </row>
        <row r="881">
          <cell r="A881">
            <v>626</v>
          </cell>
        </row>
        <row r="882">
          <cell r="A882">
            <v>632</v>
          </cell>
        </row>
        <row r="883">
          <cell r="A883">
            <v>632</v>
          </cell>
        </row>
        <row r="884">
          <cell r="A884">
            <v>632</v>
          </cell>
        </row>
        <row r="885">
          <cell r="A885">
            <v>632</v>
          </cell>
        </row>
        <row r="886">
          <cell r="A886">
            <v>632</v>
          </cell>
        </row>
        <row r="887">
          <cell r="A887">
            <v>632</v>
          </cell>
        </row>
        <row r="888">
          <cell r="A888">
            <v>632</v>
          </cell>
        </row>
        <row r="889">
          <cell r="A889">
            <v>632</v>
          </cell>
        </row>
        <row r="890">
          <cell r="A890">
            <v>632</v>
          </cell>
        </row>
        <row r="891">
          <cell r="A891">
            <v>632</v>
          </cell>
        </row>
        <row r="892">
          <cell r="A892">
            <v>632</v>
          </cell>
        </row>
        <row r="893">
          <cell r="A893">
            <v>632</v>
          </cell>
        </row>
        <row r="894">
          <cell r="A894">
            <v>648</v>
          </cell>
        </row>
        <row r="895">
          <cell r="A895">
            <v>648</v>
          </cell>
        </row>
        <row r="896">
          <cell r="A896">
            <v>648</v>
          </cell>
        </row>
        <row r="897">
          <cell r="A897">
            <v>648</v>
          </cell>
        </row>
        <row r="898">
          <cell r="A898">
            <v>648</v>
          </cell>
        </row>
        <row r="899">
          <cell r="A899">
            <v>648</v>
          </cell>
        </row>
        <row r="900">
          <cell r="A900">
            <v>648</v>
          </cell>
        </row>
        <row r="901">
          <cell r="A901">
            <v>648</v>
          </cell>
        </row>
        <row r="902">
          <cell r="A902">
            <v>648</v>
          </cell>
        </row>
        <row r="903">
          <cell r="A903">
            <v>648</v>
          </cell>
        </row>
        <row r="904">
          <cell r="A904">
            <v>648</v>
          </cell>
        </row>
        <row r="905">
          <cell r="A905">
            <v>648</v>
          </cell>
        </row>
        <row r="906">
          <cell r="A906">
            <v>650</v>
          </cell>
        </row>
        <row r="907">
          <cell r="A907">
            <v>650</v>
          </cell>
        </row>
        <row r="908">
          <cell r="A908">
            <v>650</v>
          </cell>
        </row>
        <row r="909">
          <cell r="A909">
            <v>650</v>
          </cell>
        </row>
        <row r="910">
          <cell r="A910">
            <v>650</v>
          </cell>
        </row>
        <row r="911">
          <cell r="A911">
            <v>650</v>
          </cell>
        </row>
        <row r="912">
          <cell r="A912">
            <v>650</v>
          </cell>
        </row>
        <row r="913">
          <cell r="A913">
            <v>650</v>
          </cell>
        </row>
        <row r="914">
          <cell r="A914">
            <v>650</v>
          </cell>
        </row>
        <row r="915">
          <cell r="A915">
            <v>650</v>
          </cell>
        </row>
        <row r="916">
          <cell r="A916">
            <v>650</v>
          </cell>
        </row>
        <row r="917">
          <cell r="A917">
            <v>650</v>
          </cell>
        </row>
        <row r="918">
          <cell r="A918">
            <v>653</v>
          </cell>
        </row>
        <row r="919">
          <cell r="A919">
            <v>653</v>
          </cell>
        </row>
        <row r="920">
          <cell r="A920">
            <v>653</v>
          </cell>
        </row>
        <row r="921">
          <cell r="A921">
            <v>653</v>
          </cell>
        </row>
        <row r="922">
          <cell r="A922">
            <v>653</v>
          </cell>
        </row>
        <row r="923">
          <cell r="A923">
            <v>653</v>
          </cell>
        </row>
        <row r="924">
          <cell r="A924">
            <v>653</v>
          </cell>
        </row>
        <row r="925">
          <cell r="A925">
            <v>653</v>
          </cell>
        </row>
        <row r="926">
          <cell r="A926">
            <v>653</v>
          </cell>
        </row>
        <row r="927">
          <cell r="A927">
            <v>653</v>
          </cell>
        </row>
        <row r="928">
          <cell r="A928">
            <v>653</v>
          </cell>
        </row>
        <row r="929">
          <cell r="A929">
            <v>653</v>
          </cell>
        </row>
        <row r="930">
          <cell r="A930">
            <v>655</v>
          </cell>
        </row>
        <row r="931">
          <cell r="A931">
            <v>655</v>
          </cell>
        </row>
        <row r="932">
          <cell r="A932">
            <v>655</v>
          </cell>
        </row>
        <row r="933">
          <cell r="A933">
            <v>655</v>
          </cell>
        </row>
        <row r="934">
          <cell r="A934">
            <v>655</v>
          </cell>
        </row>
        <row r="935">
          <cell r="A935">
            <v>655</v>
          </cell>
        </row>
        <row r="936">
          <cell r="A936">
            <v>655</v>
          </cell>
        </row>
        <row r="937">
          <cell r="A937">
            <v>655</v>
          </cell>
        </row>
        <row r="938">
          <cell r="A938">
            <v>655</v>
          </cell>
        </row>
        <row r="939">
          <cell r="A939">
            <v>655</v>
          </cell>
        </row>
        <row r="940">
          <cell r="A940">
            <v>655</v>
          </cell>
        </row>
        <row r="941">
          <cell r="A941">
            <v>655</v>
          </cell>
        </row>
        <row r="942">
          <cell r="A942">
            <v>657</v>
          </cell>
        </row>
        <row r="943">
          <cell r="A943">
            <v>657</v>
          </cell>
        </row>
        <row r="944">
          <cell r="A944">
            <v>657</v>
          </cell>
        </row>
        <row r="945">
          <cell r="A945">
            <v>657</v>
          </cell>
        </row>
        <row r="946">
          <cell r="A946">
            <v>657</v>
          </cell>
        </row>
        <row r="947">
          <cell r="A947">
            <v>657</v>
          </cell>
        </row>
        <row r="948">
          <cell r="A948">
            <v>657</v>
          </cell>
        </row>
        <row r="949">
          <cell r="A949">
            <v>657</v>
          </cell>
        </row>
        <row r="950">
          <cell r="A950">
            <v>657</v>
          </cell>
        </row>
        <row r="951">
          <cell r="A951">
            <v>657</v>
          </cell>
        </row>
        <row r="952">
          <cell r="A952">
            <v>657</v>
          </cell>
        </row>
        <row r="953">
          <cell r="A953">
            <v>657</v>
          </cell>
        </row>
        <row r="954">
          <cell r="A954">
            <v>666</v>
          </cell>
        </row>
        <row r="955">
          <cell r="A955">
            <v>666</v>
          </cell>
        </row>
        <row r="956">
          <cell r="A956">
            <v>666</v>
          </cell>
        </row>
        <row r="957">
          <cell r="A957">
            <v>666</v>
          </cell>
        </row>
        <row r="958">
          <cell r="A958">
            <v>666</v>
          </cell>
        </row>
        <row r="959">
          <cell r="A959">
            <v>666</v>
          </cell>
        </row>
        <row r="960">
          <cell r="A960">
            <v>666</v>
          </cell>
        </row>
        <row r="961">
          <cell r="A961">
            <v>666</v>
          </cell>
        </row>
        <row r="962">
          <cell r="A962">
            <v>666</v>
          </cell>
        </row>
        <row r="963">
          <cell r="A963">
            <v>666</v>
          </cell>
        </row>
        <row r="964">
          <cell r="A964">
            <v>666</v>
          </cell>
        </row>
        <row r="965">
          <cell r="A965">
            <v>666</v>
          </cell>
        </row>
        <row r="966">
          <cell r="A966">
            <v>675</v>
          </cell>
        </row>
        <row r="967">
          <cell r="A967">
            <v>675</v>
          </cell>
        </row>
        <row r="968">
          <cell r="A968">
            <v>675</v>
          </cell>
        </row>
        <row r="969">
          <cell r="A969">
            <v>675</v>
          </cell>
        </row>
        <row r="970">
          <cell r="A970">
            <v>690</v>
          </cell>
        </row>
        <row r="971">
          <cell r="A971">
            <v>690</v>
          </cell>
        </row>
        <row r="972">
          <cell r="A972">
            <v>690</v>
          </cell>
        </row>
        <row r="973">
          <cell r="A973">
            <v>690</v>
          </cell>
        </row>
        <row r="974">
          <cell r="A974">
            <v>690</v>
          </cell>
        </row>
        <row r="975">
          <cell r="A975">
            <v>690</v>
          </cell>
        </row>
        <row r="976">
          <cell r="A976">
            <v>690</v>
          </cell>
        </row>
        <row r="977">
          <cell r="A977">
            <v>690</v>
          </cell>
        </row>
        <row r="978">
          <cell r="A978">
            <v>690</v>
          </cell>
        </row>
        <row r="979">
          <cell r="A979">
            <v>690</v>
          </cell>
        </row>
        <row r="980">
          <cell r="A980">
            <v>690</v>
          </cell>
        </row>
        <row r="981">
          <cell r="A981">
            <v>690</v>
          </cell>
        </row>
        <row r="982">
          <cell r="A982">
            <v>693</v>
          </cell>
        </row>
        <row r="983">
          <cell r="A983">
            <v>693</v>
          </cell>
        </row>
        <row r="984">
          <cell r="A984">
            <v>693</v>
          </cell>
        </row>
        <row r="985">
          <cell r="A985">
            <v>693</v>
          </cell>
        </row>
        <row r="986">
          <cell r="A986">
            <v>693</v>
          </cell>
        </row>
        <row r="987">
          <cell r="A987">
            <v>693</v>
          </cell>
        </row>
        <row r="988">
          <cell r="A988">
            <v>693</v>
          </cell>
        </row>
        <row r="989">
          <cell r="A989">
            <v>693</v>
          </cell>
        </row>
        <row r="990">
          <cell r="A990">
            <v>693</v>
          </cell>
        </row>
        <row r="991">
          <cell r="A991">
            <v>693</v>
          </cell>
        </row>
        <row r="992">
          <cell r="A992">
            <v>693</v>
          </cell>
        </row>
        <row r="993">
          <cell r="A993">
            <v>693</v>
          </cell>
        </row>
        <row r="994">
          <cell r="A994">
            <v>695</v>
          </cell>
        </row>
        <row r="995">
          <cell r="A995">
            <v>695</v>
          </cell>
        </row>
        <row r="996">
          <cell r="A996">
            <v>695</v>
          </cell>
        </row>
        <row r="997">
          <cell r="A997">
            <v>695</v>
          </cell>
        </row>
        <row r="998">
          <cell r="A998">
            <v>695</v>
          </cell>
        </row>
        <row r="999">
          <cell r="A999">
            <v>695</v>
          </cell>
        </row>
        <row r="1000">
          <cell r="A1000">
            <v>695</v>
          </cell>
        </row>
        <row r="1001">
          <cell r="A1001">
            <v>695</v>
          </cell>
        </row>
        <row r="1002">
          <cell r="A1002">
            <v>695</v>
          </cell>
        </row>
        <row r="1003">
          <cell r="A1003">
            <v>695</v>
          </cell>
        </row>
        <row r="1004">
          <cell r="A1004">
            <v>695</v>
          </cell>
        </row>
        <row r="1005">
          <cell r="A1005">
            <v>695</v>
          </cell>
        </row>
        <row r="1006">
          <cell r="A1006">
            <v>696</v>
          </cell>
        </row>
        <row r="1007">
          <cell r="A1007">
            <v>696</v>
          </cell>
        </row>
        <row r="1008">
          <cell r="A1008">
            <v>696</v>
          </cell>
        </row>
        <row r="1009">
          <cell r="A1009">
            <v>696</v>
          </cell>
        </row>
        <row r="1010">
          <cell r="A1010">
            <v>696</v>
          </cell>
        </row>
        <row r="1011">
          <cell r="A1011">
            <v>696</v>
          </cell>
        </row>
        <row r="1012">
          <cell r="A1012">
            <v>696</v>
          </cell>
        </row>
        <row r="1013">
          <cell r="A1013">
            <v>696</v>
          </cell>
        </row>
        <row r="1014">
          <cell r="A1014">
            <v>696</v>
          </cell>
        </row>
        <row r="1015">
          <cell r="A1015">
            <v>696</v>
          </cell>
        </row>
        <row r="1016">
          <cell r="A1016">
            <v>696</v>
          </cell>
        </row>
        <row r="1017">
          <cell r="A1017">
            <v>696</v>
          </cell>
        </row>
        <row r="1018">
          <cell r="A1018">
            <v>704</v>
          </cell>
        </row>
        <row r="1019">
          <cell r="A1019">
            <v>704</v>
          </cell>
        </row>
        <row r="1020">
          <cell r="A1020">
            <v>704</v>
          </cell>
        </row>
        <row r="1021">
          <cell r="A1021">
            <v>704</v>
          </cell>
        </row>
        <row r="1022">
          <cell r="A1022">
            <v>704</v>
          </cell>
        </row>
        <row r="1023">
          <cell r="A1023">
            <v>704</v>
          </cell>
        </row>
        <row r="1024">
          <cell r="A1024">
            <v>704</v>
          </cell>
        </row>
        <row r="1025">
          <cell r="A1025">
            <v>704</v>
          </cell>
        </row>
        <row r="1026">
          <cell r="A1026">
            <v>704</v>
          </cell>
        </row>
        <row r="1027">
          <cell r="A1027">
            <v>704</v>
          </cell>
        </row>
        <row r="1028">
          <cell r="A1028">
            <v>704</v>
          </cell>
        </row>
        <row r="1029">
          <cell r="A1029">
            <v>704</v>
          </cell>
        </row>
        <row r="1030">
          <cell r="A1030">
            <v>705</v>
          </cell>
        </row>
        <row r="1031">
          <cell r="A1031">
            <v>705</v>
          </cell>
        </row>
        <row r="1032">
          <cell r="A1032">
            <v>705</v>
          </cell>
        </row>
        <row r="1033">
          <cell r="A1033">
            <v>705</v>
          </cell>
        </row>
        <row r="1034">
          <cell r="A1034">
            <v>705</v>
          </cell>
        </row>
        <row r="1035">
          <cell r="A1035">
            <v>705</v>
          </cell>
        </row>
        <row r="1036">
          <cell r="A1036">
            <v>705</v>
          </cell>
        </row>
        <row r="1037">
          <cell r="A1037">
            <v>705</v>
          </cell>
        </row>
        <row r="1038">
          <cell r="A1038">
            <v>705</v>
          </cell>
        </row>
        <row r="1039">
          <cell r="A1039">
            <v>705</v>
          </cell>
        </row>
        <row r="1040">
          <cell r="A1040">
            <v>705</v>
          </cell>
        </row>
        <row r="1041">
          <cell r="A1041">
            <v>705</v>
          </cell>
        </row>
        <row r="1042">
          <cell r="A1042">
            <v>708</v>
          </cell>
        </row>
        <row r="1043">
          <cell r="A1043">
            <v>708</v>
          </cell>
        </row>
        <row r="1044">
          <cell r="A1044">
            <v>708</v>
          </cell>
        </row>
        <row r="1045">
          <cell r="A1045">
            <v>708</v>
          </cell>
        </row>
        <row r="1046">
          <cell r="A1046">
            <v>713</v>
          </cell>
        </row>
        <row r="1047">
          <cell r="A1047">
            <v>713</v>
          </cell>
        </row>
        <row r="1048">
          <cell r="A1048">
            <v>713</v>
          </cell>
        </row>
        <row r="1049">
          <cell r="A1049">
            <v>713</v>
          </cell>
        </row>
        <row r="1050">
          <cell r="A1050">
            <v>713</v>
          </cell>
        </row>
        <row r="1051">
          <cell r="A1051">
            <v>713</v>
          </cell>
        </row>
        <row r="1052">
          <cell r="A1052">
            <v>713</v>
          </cell>
        </row>
        <row r="1053">
          <cell r="A1053">
            <v>713</v>
          </cell>
        </row>
        <row r="1054">
          <cell r="A1054">
            <v>713</v>
          </cell>
        </row>
        <row r="1055">
          <cell r="A1055">
            <v>713</v>
          </cell>
        </row>
        <row r="1056">
          <cell r="A1056">
            <v>713</v>
          </cell>
        </row>
        <row r="1057">
          <cell r="A1057">
            <v>713</v>
          </cell>
        </row>
        <row r="1058">
          <cell r="A1058">
            <v>727</v>
          </cell>
        </row>
        <row r="1059">
          <cell r="A1059">
            <v>727</v>
          </cell>
        </row>
        <row r="1060">
          <cell r="A1060">
            <v>727</v>
          </cell>
        </row>
        <row r="1061">
          <cell r="A1061">
            <v>727</v>
          </cell>
        </row>
        <row r="1062">
          <cell r="A1062">
            <v>727</v>
          </cell>
        </row>
        <row r="1063">
          <cell r="A1063">
            <v>727</v>
          </cell>
        </row>
        <row r="1064">
          <cell r="A1064">
            <v>727</v>
          </cell>
        </row>
        <row r="1065">
          <cell r="A1065">
            <v>727</v>
          </cell>
        </row>
        <row r="1066">
          <cell r="A1066">
            <v>727</v>
          </cell>
        </row>
        <row r="1067">
          <cell r="A1067">
            <v>727</v>
          </cell>
        </row>
        <row r="1068">
          <cell r="A1068">
            <v>727</v>
          </cell>
        </row>
        <row r="1069">
          <cell r="A1069">
            <v>727</v>
          </cell>
        </row>
        <row r="1070">
          <cell r="A1070">
            <v>733</v>
          </cell>
        </row>
        <row r="1071">
          <cell r="A1071">
            <v>733</v>
          </cell>
        </row>
        <row r="1072">
          <cell r="A1072">
            <v>733</v>
          </cell>
        </row>
        <row r="1073">
          <cell r="A1073">
            <v>733</v>
          </cell>
        </row>
        <row r="1074">
          <cell r="A1074">
            <v>733</v>
          </cell>
        </row>
        <row r="1075">
          <cell r="A1075">
            <v>733</v>
          </cell>
        </row>
        <row r="1076">
          <cell r="A1076">
            <v>733</v>
          </cell>
        </row>
        <row r="1077">
          <cell r="A1077">
            <v>733</v>
          </cell>
        </row>
        <row r="1078">
          <cell r="A1078">
            <v>733</v>
          </cell>
        </row>
        <row r="1079">
          <cell r="A1079">
            <v>733</v>
          </cell>
        </row>
        <row r="1080">
          <cell r="A1080">
            <v>733</v>
          </cell>
        </row>
        <row r="1081">
          <cell r="A1081">
            <v>733</v>
          </cell>
        </row>
        <row r="1082">
          <cell r="A1082">
            <v>739</v>
          </cell>
        </row>
        <row r="1083">
          <cell r="A1083">
            <v>739</v>
          </cell>
        </row>
        <row r="1084">
          <cell r="A1084">
            <v>739</v>
          </cell>
        </row>
        <row r="1085">
          <cell r="A1085">
            <v>739</v>
          </cell>
        </row>
        <row r="1086">
          <cell r="A1086">
            <v>739</v>
          </cell>
        </row>
        <row r="1087">
          <cell r="A1087">
            <v>739</v>
          </cell>
        </row>
        <row r="1088">
          <cell r="A1088">
            <v>739</v>
          </cell>
        </row>
        <row r="1089">
          <cell r="A1089">
            <v>739</v>
          </cell>
        </row>
        <row r="1090">
          <cell r="A1090">
            <v>739</v>
          </cell>
        </row>
        <row r="1091">
          <cell r="A1091">
            <v>739</v>
          </cell>
        </row>
        <row r="1092">
          <cell r="A1092">
            <v>739</v>
          </cell>
        </row>
        <row r="1093">
          <cell r="A1093">
            <v>739</v>
          </cell>
        </row>
        <row r="1094">
          <cell r="A1094">
            <v>751</v>
          </cell>
        </row>
        <row r="1095">
          <cell r="A1095">
            <v>751</v>
          </cell>
        </row>
        <row r="1096">
          <cell r="A1096">
            <v>751</v>
          </cell>
        </row>
        <row r="1097">
          <cell r="A1097">
            <v>751</v>
          </cell>
        </row>
        <row r="1098">
          <cell r="A1098">
            <v>751</v>
          </cell>
        </row>
        <row r="1099">
          <cell r="A1099">
            <v>751</v>
          </cell>
        </row>
        <row r="1100">
          <cell r="A1100">
            <v>751</v>
          </cell>
        </row>
        <row r="1101">
          <cell r="A1101">
            <v>751</v>
          </cell>
        </row>
        <row r="1102">
          <cell r="A1102">
            <v>751</v>
          </cell>
        </row>
        <row r="1103">
          <cell r="A1103">
            <v>751</v>
          </cell>
        </row>
        <row r="1104">
          <cell r="A1104">
            <v>751</v>
          </cell>
        </row>
        <row r="1105">
          <cell r="A1105">
            <v>751</v>
          </cell>
        </row>
        <row r="1106">
          <cell r="A1106">
            <v>752</v>
          </cell>
        </row>
        <row r="1107">
          <cell r="A1107">
            <v>752</v>
          </cell>
        </row>
        <row r="1108">
          <cell r="A1108">
            <v>752</v>
          </cell>
        </row>
        <row r="1109">
          <cell r="A1109">
            <v>752</v>
          </cell>
        </row>
        <row r="1110">
          <cell r="A1110">
            <v>752</v>
          </cell>
        </row>
        <row r="1111">
          <cell r="A1111">
            <v>752</v>
          </cell>
        </row>
        <row r="1112">
          <cell r="A1112">
            <v>752</v>
          </cell>
        </row>
        <row r="1113">
          <cell r="A1113">
            <v>752</v>
          </cell>
        </row>
        <row r="1114">
          <cell r="A1114">
            <v>752</v>
          </cell>
        </row>
        <row r="1115">
          <cell r="A1115">
            <v>752</v>
          </cell>
        </row>
        <row r="1116">
          <cell r="A1116">
            <v>752</v>
          </cell>
        </row>
        <row r="1117">
          <cell r="A1117">
            <v>752</v>
          </cell>
        </row>
        <row r="1118">
          <cell r="A1118">
            <v>781</v>
          </cell>
        </row>
        <row r="1119">
          <cell r="A1119">
            <v>781</v>
          </cell>
        </row>
        <row r="1120">
          <cell r="A1120">
            <v>781</v>
          </cell>
        </row>
        <row r="1121">
          <cell r="A1121">
            <v>781</v>
          </cell>
        </row>
        <row r="1122">
          <cell r="A1122">
            <v>781</v>
          </cell>
        </row>
        <row r="1123">
          <cell r="A1123">
            <v>781</v>
          </cell>
        </row>
        <row r="1124">
          <cell r="A1124">
            <v>781</v>
          </cell>
        </row>
        <row r="1125">
          <cell r="A1125">
            <v>781</v>
          </cell>
        </row>
        <row r="1126">
          <cell r="A1126">
            <v>781</v>
          </cell>
        </row>
        <row r="1127">
          <cell r="A1127">
            <v>781</v>
          </cell>
        </row>
        <row r="1128">
          <cell r="A1128">
            <v>781</v>
          </cell>
        </row>
        <row r="1129">
          <cell r="A1129">
            <v>781</v>
          </cell>
        </row>
        <row r="1130">
          <cell r="A1130">
            <v>791</v>
          </cell>
        </row>
        <row r="1131">
          <cell r="A1131">
            <v>791</v>
          </cell>
        </row>
        <row r="1132">
          <cell r="A1132">
            <v>791</v>
          </cell>
        </row>
        <row r="1133">
          <cell r="A1133">
            <v>791</v>
          </cell>
        </row>
        <row r="1134">
          <cell r="A1134">
            <v>791</v>
          </cell>
        </row>
        <row r="1135">
          <cell r="A1135">
            <v>791</v>
          </cell>
        </row>
        <row r="1136">
          <cell r="A1136">
            <v>791</v>
          </cell>
        </row>
        <row r="1137">
          <cell r="A1137">
            <v>791</v>
          </cell>
        </row>
        <row r="1138">
          <cell r="A1138">
            <v>791</v>
          </cell>
        </row>
        <row r="1139">
          <cell r="A1139">
            <v>791</v>
          </cell>
        </row>
        <row r="1140">
          <cell r="A1140">
            <v>791</v>
          </cell>
        </row>
        <row r="1141">
          <cell r="A1141">
            <v>791</v>
          </cell>
        </row>
        <row r="1142">
          <cell r="A1142">
            <v>795</v>
          </cell>
        </row>
        <row r="1143">
          <cell r="A1143">
            <v>795</v>
          </cell>
        </row>
        <row r="1144">
          <cell r="A1144">
            <v>795</v>
          </cell>
        </row>
        <row r="1145">
          <cell r="A1145">
            <v>795</v>
          </cell>
        </row>
        <row r="1146">
          <cell r="A1146">
            <v>795</v>
          </cell>
        </row>
        <row r="1147">
          <cell r="A1147">
            <v>795</v>
          </cell>
        </row>
        <row r="1148">
          <cell r="A1148">
            <v>795</v>
          </cell>
        </row>
        <row r="1149">
          <cell r="A1149">
            <v>795</v>
          </cell>
        </row>
        <row r="1150">
          <cell r="A1150">
            <v>795</v>
          </cell>
        </row>
        <row r="1151">
          <cell r="A1151">
            <v>795</v>
          </cell>
        </row>
        <row r="1152">
          <cell r="A1152">
            <v>795</v>
          </cell>
        </row>
        <row r="1153">
          <cell r="A1153">
            <v>795</v>
          </cell>
        </row>
        <row r="1154">
          <cell r="A1154">
            <v>798</v>
          </cell>
        </row>
        <row r="1155">
          <cell r="A1155">
            <v>798</v>
          </cell>
        </row>
        <row r="1156">
          <cell r="A1156">
            <v>798</v>
          </cell>
        </row>
        <row r="1157">
          <cell r="A1157">
            <v>798</v>
          </cell>
        </row>
        <row r="1158">
          <cell r="A1158">
            <v>798</v>
          </cell>
        </row>
        <row r="1159">
          <cell r="A1159">
            <v>798</v>
          </cell>
        </row>
        <row r="1160">
          <cell r="A1160">
            <v>798</v>
          </cell>
        </row>
        <row r="1161">
          <cell r="A1161">
            <v>798</v>
          </cell>
        </row>
        <row r="1162">
          <cell r="A1162">
            <v>798</v>
          </cell>
        </row>
        <row r="1163">
          <cell r="A1163">
            <v>798</v>
          </cell>
        </row>
        <row r="1164">
          <cell r="A1164">
            <v>798</v>
          </cell>
        </row>
        <row r="1165">
          <cell r="A1165">
            <v>798</v>
          </cell>
        </row>
        <row r="1166">
          <cell r="A1166">
            <v>803</v>
          </cell>
        </row>
        <row r="1167">
          <cell r="A1167">
            <v>803</v>
          </cell>
        </row>
        <row r="1168">
          <cell r="A1168">
            <v>803</v>
          </cell>
        </row>
        <row r="1169">
          <cell r="A1169">
            <v>803</v>
          </cell>
        </row>
        <row r="1170">
          <cell r="A1170">
            <v>803</v>
          </cell>
        </row>
        <row r="1171">
          <cell r="A1171">
            <v>803</v>
          </cell>
        </row>
        <row r="1172">
          <cell r="A1172">
            <v>803</v>
          </cell>
        </row>
        <row r="1173">
          <cell r="A1173">
            <v>803</v>
          </cell>
        </row>
        <row r="1174">
          <cell r="A1174">
            <v>803</v>
          </cell>
        </row>
        <row r="1175">
          <cell r="A1175">
            <v>803</v>
          </cell>
        </row>
        <row r="1176">
          <cell r="A1176">
            <v>803</v>
          </cell>
        </row>
        <row r="1177">
          <cell r="A1177">
            <v>803</v>
          </cell>
        </row>
        <row r="1178">
          <cell r="A1178">
            <v>808</v>
          </cell>
        </row>
        <row r="1179">
          <cell r="A1179">
            <v>808</v>
          </cell>
        </row>
        <row r="1180">
          <cell r="A1180">
            <v>808</v>
          </cell>
        </row>
        <row r="1181">
          <cell r="A1181">
            <v>808</v>
          </cell>
        </row>
        <row r="1182">
          <cell r="A1182">
            <v>808</v>
          </cell>
        </row>
        <row r="1183">
          <cell r="A1183">
            <v>808</v>
          </cell>
        </row>
        <row r="1184">
          <cell r="A1184">
            <v>808</v>
          </cell>
        </row>
        <row r="1185">
          <cell r="A1185">
            <v>808</v>
          </cell>
        </row>
        <row r="1186">
          <cell r="A1186">
            <v>808</v>
          </cell>
        </row>
        <row r="1187">
          <cell r="A1187">
            <v>808</v>
          </cell>
        </row>
        <row r="1188">
          <cell r="A1188">
            <v>808</v>
          </cell>
        </row>
        <row r="1189">
          <cell r="A1189">
            <v>808</v>
          </cell>
        </row>
        <row r="1190">
          <cell r="A1190">
            <v>817</v>
          </cell>
        </row>
        <row r="1191">
          <cell r="A1191">
            <v>817</v>
          </cell>
        </row>
        <row r="1192">
          <cell r="A1192">
            <v>817</v>
          </cell>
        </row>
        <row r="1193">
          <cell r="A1193">
            <v>817</v>
          </cell>
        </row>
        <row r="1194">
          <cell r="A1194">
            <v>817</v>
          </cell>
        </row>
        <row r="1195">
          <cell r="A1195">
            <v>817</v>
          </cell>
        </row>
        <row r="1196">
          <cell r="A1196">
            <v>817</v>
          </cell>
        </row>
        <row r="1197">
          <cell r="A1197">
            <v>817</v>
          </cell>
        </row>
        <row r="1198">
          <cell r="A1198">
            <v>817</v>
          </cell>
        </row>
        <row r="1199">
          <cell r="A1199">
            <v>817</v>
          </cell>
        </row>
        <row r="1200">
          <cell r="A1200">
            <v>817</v>
          </cell>
        </row>
        <row r="1201">
          <cell r="A1201">
            <v>817</v>
          </cell>
        </row>
        <row r="1202">
          <cell r="A1202">
            <v>819</v>
          </cell>
        </row>
        <row r="1203">
          <cell r="A1203">
            <v>819</v>
          </cell>
        </row>
        <row r="1204">
          <cell r="A1204">
            <v>819</v>
          </cell>
        </row>
        <row r="1205">
          <cell r="A1205">
            <v>819</v>
          </cell>
        </row>
        <row r="1206">
          <cell r="A1206">
            <v>819</v>
          </cell>
        </row>
        <row r="1207">
          <cell r="A1207">
            <v>819</v>
          </cell>
        </row>
        <row r="1208">
          <cell r="A1208">
            <v>819</v>
          </cell>
        </row>
        <row r="1209">
          <cell r="A1209">
            <v>819</v>
          </cell>
        </row>
        <row r="1210">
          <cell r="A1210">
            <v>859</v>
          </cell>
        </row>
        <row r="1211">
          <cell r="A1211">
            <v>859</v>
          </cell>
        </row>
        <row r="1212">
          <cell r="A1212">
            <v>859</v>
          </cell>
        </row>
        <row r="1213">
          <cell r="A1213">
            <v>859</v>
          </cell>
        </row>
        <row r="1214">
          <cell r="A1214">
            <v>859</v>
          </cell>
        </row>
        <row r="1215">
          <cell r="A1215">
            <v>859</v>
          </cell>
        </row>
        <row r="1216">
          <cell r="A1216">
            <v>859</v>
          </cell>
        </row>
        <row r="1217">
          <cell r="A1217">
            <v>859</v>
          </cell>
        </row>
        <row r="1218">
          <cell r="A1218">
            <v>859</v>
          </cell>
        </row>
        <row r="1219">
          <cell r="A1219">
            <v>859</v>
          </cell>
        </row>
        <row r="1220">
          <cell r="A1220">
            <v>859</v>
          </cell>
        </row>
        <row r="1221">
          <cell r="A1221">
            <v>859</v>
          </cell>
        </row>
        <row r="1222">
          <cell r="A1222">
            <v>866</v>
          </cell>
        </row>
        <row r="1223">
          <cell r="A1223">
            <v>866</v>
          </cell>
        </row>
        <row r="1224">
          <cell r="A1224">
            <v>866</v>
          </cell>
        </row>
        <row r="1225">
          <cell r="A1225">
            <v>866</v>
          </cell>
        </row>
        <row r="1226">
          <cell r="A1226">
            <v>866</v>
          </cell>
        </row>
        <row r="1227">
          <cell r="A1227">
            <v>866</v>
          </cell>
        </row>
        <row r="1228">
          <cell r="A1228">
            <v>866</v>
          </cell>
        </row>
        <row r="1229">
          <cell r="A1229">
            <v>866</v>
          </cell>
        </row>
        <row r="1230">
          <cell r="A1230">
            <v>866</v>
          </cell>
        </row>
        <row r="1231">
          <cell r="A1231">
            <v>866</v>
          </cell>
        </row>
        <row r="1232">
          <cell r="A1232">
            <v>866</v>
          </cell>
        </row>
        <row r="1233">
          <cell r="A1233">
            <v>866</v>
          </cell>
        </row>
        <row r="1234">
          <cell r="A1234">
            <v>868</v>
          </cell>
        </row>
        <row r="1235">
          <cell r="A1235">
            <v>868</v>
          </cell>
        </row>
        <row r="1236">
          <cell r="A1236">
            <v>868</v>
          </cell>
        </row>
        <row r="1237">
          <cell r="A1237">
            <v>868</v>
          </cell>
        </row>
        <row r="1238">
          <cell r="A1238">
            <v>868</v>
          </cell>
        </row>
        <row r="1239">
          <cell r="A1239">
            <v>868</v>
          </cell>
        </row>
        <row r="1240">
          <cell r="A1240">
            <v>868</v>
          </cell>
        </row>
        <row r="1241">
          <cell r="A1241">
            <v>868</v>
          </cell>
        </row>
        <row r="1242">
          <cell r="A1242">
            <v>878</v>
          </cell>
        </row>
        <row r="1243">
          <cell r="A1243">
            <v>878</v>
          </cell>
        </row>
        <row r="1244">
          <cell r="A1244">
            <v>878</v>
          </cell>
        </row>
        <row r="1245">
          <cell r="A1245">
            <v>878</v>
          </cell>
        </row>
        <row r="1246">
          <cell r="A1246">
            <v>878</v>
          </cell>
        </row>
        <row r="1247">
          <cell r="A1247">
            <v>878</v>
          </cell>
        </row>
        <row r="1248">
          <cell r="A1248">
            <v>878</v>
          </cell>
        </row>
        <row r="1249">
          <cell r="A1249">
            <v>878</v>
          </cell>
        </row>
        <row r="1250">
          <cell r="A1250">
            <v>878</v>
          </cell>
        </row>
        <row r="1251">
          <cell r="A1251">
            <v>878</v>
          </cell>
        </row>
        <row r="1252">
          <cell r="A1252">
            <v>878</v>
          </cell>
        </row>
        <row r="1253">
          <cell r="A1253">
            <v>878</v>
          </cell>
        </row>
        <row r="1254">
          <cell r="A1254">
            <v>306708</v>
          </cell>
        </row>
        <row r="1255">
          <cell r="A1255">
            <v>306708</v>
          </cell>
        </row>
        <row r="1256">
          <cell r="A1256">
            <v>306708</v>
          </cell>
        </row>
        <row r="1257">
          <cell r="A1257">
            <v>306708</v>
          </cell>
        </row>
        <row r="1258">
          <cell r="A1258">
            <v>306708</v>
          </cell>
        </row>
        <row r="1259">
          <cell r="A1259">
            <v>306708</v>
          </cell>
        </row>
        <row r="1260">
          <cell r="A1260">
            <v>306708</v>
          </cell>
        </row>
        <row r="1261">
          <cell r="A1261">
            <v>306708</v>
          </cell>
        </row>
        <row r="1262">
          <cell r="A1262">
            <v>307211</v>
          </cell>
        </row>
        <row r="1263">
          <cell r="A1263">
            <v>307211</v>
          </cell>
        </row>
        <row r="1264">
          <cell r="A1264">
            <v>307211</v>
          </cell>
        </row>
        <row r="1265">
          <cell r="A1265">
            <v>307211</v>
          </cell>
        </row>
        <row r="1266">
          <cell r="A1266">
            <v>307211</v>
          </cell>
        </row>
        <row r="1267">
          <cell r="A1267">
            <v>307211</v>
          </cell>
        </row>
        <row r="1268">
          <cell r="A1268">
            <v>307211</v>
          </cell>
        </row>
        <row r="1269">
          <cell r="A1269">
            <v>307211</v>
          </cell>
        </row>
        <row r="1270">
          <cell r="A1270">
            <v>307211</v>
          </cell>
        </row>
        <row r="1271">
          <cell r="A1271">
            <v>307211</v>
          </cell>
        </row>
        <row r="1272">
          <cell r="A1272">
            <v>307211</v>
          </cell>
        </row>
        <row r="1273">
          <cell r="A1273">
            <v>307211</v>
          </cell>
        </row>
        <row r="1274">
          <cell r="A1274">
            <v>308807</v>
          </cell>
        </row>
        <row r="1275">
          <cell r="A1275">
            <v>308807</v>
          </cell>
        </row>
        <row r="1276">
          <cell r="A1276">
            <v>308807</v>
          </cell>
        </row>
        <row r="1277">
          <cell r="A1277">
            <v>308807</v>
          </cell>
        </row>
        <row r="1278">
          <cell r="A1278">
            <v>308807</v>
          </cell>
        </row>
        <row r="1279">
          <cell r="A1279">
            <v>308807</v>
          </cell>
        </row>
        <row r="1280">
          <cell r="A1280">
            <v>308807</v>
          </cell>
        </row>
        <row r="1281">
          <cell r="A1281">
            <v>308807</v>
          </cell>
        </row>
        <row r="1282">
          <cell r="A1282">
            <v>308807</v>
          </cell>
        </row>
        <row r="1283">
          <cell r="A1283">
            <v>308807</v>
          </cell>
        </row>
        <row r="1284">
          <cell r="A1284">
            <v>308807</v>
          </cell>
        </row>
        <row r="1285">
          <cell r="A1285">
            <v>308807</v>
          </cell>
        </row>
        <row r="1286">
          <cell r="A1286">
            <v>311068</v>
          </cell>
        </row>
        <row r="1287">
          <cell r="A1287">
            <v>311068</v>
          </cell>
        </row>
        <row r="1288">
          <cell r="A1288">
            <v>311068</v>
          </cell>
        </row>
        <row r="1289">
          <cell r="A1289">
            <v>311068</v>
          </cell>
        </row>
        <row r="1290">
          <cell r="A1290">
            <v>311068</v>
          </cell>
        </row>
        <row r="1291">
          <cell r="A1291">
            <v>311068</v>
          </cell>
        </row>
        <row r="1292">
          <cell r="A1292">
            <v>311068</v>
          </cell>
        </row>
        <row r="1293">
          <cell r="A1293">
            <v>311068</v>
          </cell>
        </row>
        <row r="1294">
          <cell r="A1294">
            <v>311068</v>
          </cell>
        </row>
        <row r="1295">
          <cell r="A1295">
            <v>311068</v>
          </cell>
        </row>
        <row r="1296">
          <cell r="A1296">
            <v>311068</v>
          </cell>
        </row>
        <row r="1297">
          <cell r="A1297">
            <v>311068</v>
          </cell>
        </row>
        <row r="1298">
          <cell r="A1298">
            <v>311472</v>
          </cell>
        </row>
        <row r="1299">
          <cell r="A1299">
            <v>311472</v>
          </cell>
        </row>
        <row r="1300">
          <cell r="A1300">
            <v>311472</v>
          </cell>
        </row>
        <row r="1301">
          <cell r="A1301">
            <v>311472</v>
          </cell>
        </row>
        <row r="1302">
          <cell r="A1302">
            <v>311472</v>
          </cell>
        </row>
        <row r="1303">
          <cell r="A1303">
            <v>311472</v>
          </cell>
        </row>
        <row r="1304">
          <cell r="A1304">
            <v>311472</v>
          </cell>
        </row>
        <row r="1305">
          <cell r="A1305">
            <v>311472</v>
          </cell>
        </row>
        <row r="1306">
          <cell r="A1306">
            <v>311472</v>
          </cell>
        </row>
        <row r="1307">
          <cell r="A1307">
            <v>311472</v>
          </cell>
        </row>
        <row r="1308">
          <cell r="A1308">
            <v>311472</v>
          </cell>
        </row>
        <row r="1309">
          <cell r="A1309">
            <v>311472</v>
          </cell>
        </row>
        <row r="1310">
          <cell r="A1310">
            <v>320298</v>
          </cell>
        </row>
        <row r="1311">
          <cell r="A1311">
            <v>320298</v>
          </cell>
        </row>
        <row r="1312">
          <cell r="A1312">
            <v>320298</v>
          </cell>
        </row>
        <row r="1313">
          <cell r="A1313">
            <v>320298</v>
          </cell>
        </row>
        <row r="1314">
          <cell r="A1314">
            <v>320298</v>
          </cell>
        </row>
        <row r="1315">
          <cell r="A1315">
            <v>320298</v>
          </cell>
        </row>
        <row r="1316">
          <cell r="A1316">
            <v>320298</v>
          </cell>
        </row>
        <row r="1317">
          <cell r="A1317">
            <v>320298</v>
          </cell>
        </row>
        <row r="1318">
          <cell r="A1318">
            <v>320298</v>
          </cell>
        </row>
        <row r="1319">
          <cell r="A1319">
            <v>320298</v>
          </cell>
        </row>
        <row r="1320">
          <cell r="A1320">
            <v>320298</v>
          </cell>
        </row>
        <row r="1321">
          <cell r="A1321">
            <v>320298</v>
          </cell>
        </row>
        <row r="1322">
          <cell r="A1322">
            <v>327630</v>
          </cell>
        </row>
        <row r="1323">
          <cell r="A1323">
            <v>327630</v>
          </cell>
        </row>
        <row r="1324">
          <cell r="A1324">
            <v>327630</v>
          </cell>
        </row>
        <row r="1325">
          <cell r="A1325">
            <v>327630</v>
          </cell>
        </row>
        <row r="1326">
          <cell r="A1326">
            <v>327630</v>
          </cell>
        </row>
        <row r="1327">
          <cell r="A1327">
            <v>327630</v>
          </cell>
        </row>
        <row r="1328">
          <cell r="A1328">
            <v>327630</v>
          </cell>
        </row>
        <row r="1329">
          <cell r="A1329">
            <v>327630</v>
          </cell>
        </row>
        <row r="1330">
          <cell r="A1330">
            <v>327630</v>
          </cell>
        </row>
        <row r="1331">
          <cell r="A1331">
            <v>327630</v>
          </cell>
        </row>
        <row r="1332">
          <cell r="A1332">
            <v>327630</v>
          </cell>
        </row>
        <row r="1333">
          <cell r="A1333">
            <v>327630</v>
          </cell>
        </row>
        <row r="1334">
          <cell r="A1334">
            <v>343602</v>
          </cell>
        </row>
        <row r="1335">
          <cell r="A1335">
            <v>343602</v>
          </cell>
        </row>
        <row r="1336">
          <cell r="A1336">
            <v>343602</v>
          </cell>
        </row>
        <row r="1337">
          <cell r="A1337">
            <v>343602</v>
          </cell>
        </row>
        <row r="1338">
          <cell r="A1338">
            <v>343602</v>
          </cell>
        </row>
        <row r="1339">
          <cell r="A1339">
            <v>343602</v>
          </cell>
        </row>
        <row r="1340">
          <cell r="A1340">
            <v>343602</v>
          </cell>
        </row>
        <row r="1341">
          <cell r="A1341">
            <v>343602</v>
          </cell>
        </row>
        <row r="1342">
          <cell r="A1342">
            <v>343602</v>
          </cell>
        </row>
        <row r="1343">
          <cell r="A1343">
            <v>343602</v>
          </cell>
        </row>
        <row r="1344">
          <cell r="A1344">
            <v>343602</v>
          </cell>
        </row>
        <row r="1345">
          <cell r="A1345">
            <v>343602</v>
          </cell>
        </row>
        <row r="1346">
          <cell r="A1346">
            <v>343910</v>
          </cell>
        </row>
        <row r="1347">
          <cell r="A1347">
            <v>343910</v>
          </cell>
        </row>
        <row r="1348">
          <cell r="A1348">
            <v>343910</v>
          </cell>
        </row>
        <row r="1349">
          <cell r="A1349">
            <v>343910</v>
          </cell>
        </row>
        <row r="1350">
          <cell r="A1350">
            <v>343910</v>
          </cell>
        </row>
        <row r="1351">
          <cell r="A1351">
            <v>343910</v>
          </cell>
        </row>
        <row r="1352">
          <cell r="A1352">
            <v>343910</v>
          </cell>
        </row>
        <row r="1353">
          <cell r="A1353">
            <v>343910</v>
          </cell>
        </row>
        <row r="1354">
          <cell r="A1354">
            <v>343910</v>
          </cell>
        </row>
        <row r="1355">
          <cell r="A1355">
            <v>343910</v>
          </cell>
        </row>
        <row r="1356">
          <cell r="A1356">
            <v>343910</v>
          </cell>
        </row>
        <row r="1357">
          <cell r="A1357">
            <v>343910</v>
          </cell>
        </row>
        <row r="1358">
          <cell r="A1358">
            <v>350079</v>
          </cell>
        </row>
        <row r="1359">
          <cell r="A1359">
            <v>350079</v>
          </cell>
        </row>
        <row r="1360">
          <cell r="A1360">
            <v>350079</v>
          </cell>
        </row>
        <row r="1361">
          <cell r="A1361">
            <v>350079</v>
          </cell>
        </row>
        <row r="1362">
          <cell r="A1362">
            <v>350079</v>
          </cell>
        </row>
        <row r="1363">
          <cell r="A1363">
            <v>350079</v>
          </cell>
        </row>
        <row r="1364">
          <cell r="A1364">
            <v>350079</v>
          </cell>
        </row>
        <row r="1365">
          <cell r="A1365">
            <v>350079</v>
          </cell>
        </row>
        <row r="1366">
          <cell r="A1366">
            <v>350079</v>
          </cell>
        </row>
        <row r="1367">
          <cell r="A1367">
            <v>350079</v>
          </cell>
        </row>
        <row r="1368">
          <cell r="A1368">
            <v>350079</v>
          </cell>
        </row>
        <row r="1369">
          <cell r="A1369">
            <v>350079</v>
          </cell>
        </row>
        <row r="1370">
          <cell r="A1370">
            <v>357312</v>
          </cell>
        </row>
        <row r="1371">
          <cell r="A1371">
            <v>357312</v>
          </cell>
        </row>
        <row r="1372">
          <cell r="A1372">
            <v>357312</v>
          </cell>
        </row>
        <row r="1373">
          <cell r="A1373">
            <v>357312</v>
          </cell>
        </row>
        <row r="1374">
          <cell r="A1374">
            <v>357312</v>
          </cell>
        </row>
        <row r="1375">
          <cell r="A1375">
            <v>357312</v>
          </cell>
        </row>
        <row r="1376">
          <cell r="A1376">
            <v>357312</v>
          </cell>
        </row>
        <row r="1377">
          <cell r="A1377">
            <v>357312</v>
          </cell>
        </row>
        <row r="1378">
          <cell r="A1378">
            <v>357312</v>
          </cell>
        </row>
        <row r="1379">
          <cell r="A1379">
            <v>357312</v>
          </cell>
        </row>
        <row r="1380">
          <cell r="A1380">
            <v>357312</v>
          </cell>
        </row>
        <row r="1381">
          <cell r="A1381">
            <v>357312</v>
          </cell>
        </row>
        <row r="1382">
          <cell r="A1382">
            <v>357842</v>
          </cell>
        </row>
        <row r="1383">
          <cell r="A1383">
            <v>357842</v>
          </cell>
        </row>
        <row r="1384">
          <cell r="A1384">
            <v>357842</v>
          </cell>
        </row>
        <row r="1385">
          <cell r="A1385">
            <v>357842</v>
          </cell>
        </row>
        <row r="1386">
          <cell r="A1386">
            <v>357842</v>
          </cell>
        </row>
        <row r="1387">
          <cell r="A1387">
            <v>357842</v>
          </cell>
        </row>
        <row r="1388">
          <cell r="A1388">
            <v>357842</v>
          </cell>
        </row>
        <row r="1389">
          <cell r="A1389">
            <v>357842</v>
          </cell>
        </row>
        <row r="1390">
          <cell r="A1390">
            <v>357842</v>
          </cell>
        </row>
        <row r="1391">
          <cell r="A1391">
            <v>357842</v>
          </cell>
        </row>
        <row r="1392">
          <cell r="A1392">
            <v>357842</v>
          </cell>
        </row>
        <row r="1393">
          <cell r="A1393">
            <v>357842</v>
          </cell>
        </row>
        <row r="1394">
          <cell r="A1394">
            <v>358356</v>
          </cell>
        </row>
        <row r="1395">
          <cell r="A1395">
            <v>358356</v>
          </cell>
        </row>
        <row r="1396">
          <cell r="A1396">
            <v>358356</v>
          </cell>
        </row>
        <row r="1397">
          <cell r="A1397">
            <v>358356</v>
          </cell>
        </row>
        <row r="1398">
          <cell r="A1398">
            <v>358356</v>
          </cell>
        </row>
        <row r="1399">
          <cell r="A1399">
            <v>358356</v>
          </cell>
        </row>
        <row r="1400">
          <cell r="A1400">
            <v>358356</v>
          </cell>
        </row>
        <row r="1401">
          <cell r="A1401">
            <v>358356</v>
          </cell>
        </row>
        <row r="1402">
          <cell r="A1402">
            <v>358356</v>
          </cell>
        </row>
        <row r="1403">
          <cell r="A1403">
            <v>358356</v>
          </cell>
        </row>
        <row r="1404">
          <cell r="A1404">
            <v>358356</v>
          </cell>
        </row>
        <row r="1405">
          <cell r="A1405">
            <v>358356</v>
          </cell>
        </row>
        <row r="1406">
          <cell r="A1406">
            <v>358424</v>
          </cell>
        </row>
        <row r="1407">
          <cell r="A1407">
            <v>358424</v>
          </cell>
        </row>
        <row r="1408">
          <cell r="A1408">
            <v>358424</v>
          </cell>
        </row>
        <row r="1409">
          <cell r="A1409">
            <v>358424</v>
          </cell>
        </row>
        <row r="1410">
          <cell r="A1410">
            <v>358424</v>
          </cell>
        </row>
        <row r="1411">
          <cell r="A1411">
            <v>358424</v>
          </cell>
        </row>
        <row r="1412">
          <cell r="A1412">
            <v>358424</v>
          </cell>
        </row>
        <row r="1413">
          <cell r="A1413">
            <v>358424</v>
          </cell>
        </row>
        <row r="1414">
          <cell r="A1414">
            <v>358424</v>
          </cell>
        </row>
        <row r="1415">
          <cell r="A1415">
            <v>358424</v>
          </cell>
        </row>
        <row r="1416">
          <cell r="A1416">
            <v>358424</v>
          </cell>
        </row>
        <row r="1417">
          <cell r="A1417">
            <v>358424</v>
          </cell>
        </row>
        <row r="1418">
          <cell r="A1418">
            <v>358425</v>
          </cell>
        </row>
        <row r="1419">
          <cell r="A1419">
            <v>358425</v>
          </cell>
        </row>
        <row r="1420">
          <cell r="A1420">
            <v>358425</v>
          </cell>
        </row>
        <row r="1421">
          <cell r="A1421">
            <v>358425</v>
          </cell>
        </row>
        <row r="1422">
          <cell r="A1422">
            <v>358425</v>
          </cell>
        </row>
        <row r="1423">
          <cell r="A1423">
            <v>358425</v>
          </cell>
        </row>
        <row r="1424">
          <cell r="A1424">
            <v>358425</v>
          </cell>
        </row>
        <row r="1425">
          <cell r="A1425">
            <v>358425</v>
          </cell>
        </row>
        <row r="1426">
          <cell r="A1426">
            <v>358425</v>
          </cell>
        </row>
        <row r="1427">
          <cell r="A1427">
            <v>358425</v>
          </cell>
        </row>
        <row r="1428">
          <cell r="A1428">
            <v>358425</v>
          </cell>
        </row>
        <row r="1429">
          <cell r="A1429">
            <v>358425</v>
          </cell>
        </row>
        <row r="1430">
          <cell r="A1430">
            <v>358427</v>
          </cell>
        </row>
        <row r="1431">
          <cell r="A1431">
            <v>358427</v>
          </cell>
        </row>
        <row r="1432">
          <cell r="A1432">
            <v>358427</v>
          </cell>
        </row>
        <row r="1433">
          <cell r="A1433">
            <v>358427</v>
          </cell>
        </row>
        <row r="1434">
          <cell r="A1434">
            <v>358427</v>
          </cell>
        </row>
        <row r="1435">
          <cell r="A1435">
            <v>358427</v>
          </cell>
        </row>
        <row r="1436">
          <cell r="A1436">
            <v>358427</v>
          </cell>
        </row>
        <row r="1437">
          <cell r="A1437">
            <v>358427</v>
          </cell>
        </row>
        <row r="1438">
          <cell r="A1438">
            <v>358427</v>
          </cell>
        </row>
        <row r="1439">
          <cell r="A1439">
            <v>358427</v>
          </cell>
        </row>
        <row r="1440">
          <cell r="A1440">
            <v>358427</v>
          </cell>
        </row>
        <row r="1441">
          <cell r="A1441">
            <v>358427</v>
          </cell>
        </row>
        <row r="1442">
          <cell r="A1442">
            <v>358875</v>
          </cell>
        </row>
        <row r="1443">
          <cell r="A1443">
            <v>358875</v>
          </cell>
        </row>
        <row r="1444">
          <cell r="A1444">
            <v>358875</v>
          </cell>
        </row>
        <row r="1445">
          <cell r="A1445">
            <v>358875</v>
          </cell>
        </row>
        <row r="1446">
          <cell r="A1446">
            <v>358875</v>
          </cell>
        </row>
        <row r="1447">
          <cell r="A1447">
            <v>358875</v>
          </cell>
        </row>
        <row r="1448">
          <cell r="A1448">
            <v>358875</v>
          </cell>
        </row>
        <row r="1449">
          <cell r="A1449">
            <v>358875</v>
          </cell>
        </row>
        <row r="1450">
          <cell r="A1450">
            <v>359061</v>
          </cell>
        </row>
        <row r="1451">
          <cell r="A1451">
            <v>359061</v>
          </cell>
        </row>
        <row r="1452">
          <cell r="A1452">
            <v>359061</v>
          </cell>
        </row>
        <row r="1453">
          <cell r="A1453">
            <v>359061</v>
          </cell>
        </row>
        <row r="1454">
          <cell r="A1454">
            <v>359061</v>
          </cell>
        </row>
        <row r="1455">
          <cell r="A1455">
            <v>359061</v>
          </cell>
        </row>
        <row r="1456">
          <cell r="A1456">
            <v>359061</v>
          </cell>
        </row>
        <row r="1457">
          <cell r="A1457">
            <v>359061</v>
          </cell>
        </row>
        <row r="1458">
          <cell r="A1458">
            <v>359061</v>
          </cell>
        </row>
        <row r="1459">
          <cell r="A1459">
            <v>359061</v>
          </cell>
        </row>
        <row r="1460">
          <cell r="A1460">
            <v>359061</v>
          </cell>
        </row>
        <row r="1461">
          <cell r="A1461">
            <v>359061</v>
          </cell>
        </row>
        <row r="1462">
          <cell r="A1462">
            <v>359062</v>
          </cell>
        </row>
        <row r="1463">
          <cell r="A1463">
            <v>359062</v>
          </cell>
        </row>
        <row r="1464">
          <cell r="A1464">
            <v>359062</v>
          </cell>
        </row>
        <row r="1465">
          <cell r="A1465">
            <v>359062</v>
          </cell>
        </row>
        <row r="1466">
          <cell r="A1466">
            <v>359082</v>
          </cell>
        </row>
        <row r="1467">
          <cell r="A1467">
            <v>359082</v>
          </cell>
        </row>
        <row r="1468">
          <cell r="A1468">
            <v>359082</v>
          </cell>
        </row>
        <row r="1469">
          <cell r="A1469">
            <v>359082</v>
          </cell>
        </row>
        <row r="1470">
          <cell r="A1470">
            <v>359082</v>
          </cell>
        </row>
        <row r="1471">
          <cell r="A1471">
            <v>359082</v>
          </cell>
        </row>
        <row r="1472">
          <cell r="A1472">
            <v>359082</v>
          </cell>
        </row>
        <row r="1473">
          <cell r="A1473">
            <v>359082</v>
          </cell>
        </row>
        <row r="1474">
          <cell r="A1474">
            <v>359082</v>
          </cell>
        </row>
        <row r="1475">
          <cell r="A1475">
            <v>359082</v>
          </cell>
        </row>
        <row r="1476">
          <cell r="A1476">
            <v>359082</v>
          </cell>
        </row>
        <row r="1477">
          <cell r="A1477">
            <v>359082</v>
          </cell>
        </row>
        <row r="1478">
          <cell r="A1478">
            <v>359247</v>
          </cell>
        </row>
        <row r="1479">
          <cell r="A1479">
            <v>359247</v>
          </cell>
        </row>
        <row r="1480">
          <cell r="A1480">
            <v>359247</v>
          </cell>
        </row>
        <row r="1481">
          <cell r="A1481">
            <v>359247</v>
          </cell>
        </row>
        <row r="1482">
          <cell r="A1482">
            <v>359247</v>
          </cell>
        </row>
        <row r="1483">
          <cell r="A1483">
            <v>359247</v>
          </cell>
        </row>
        <row r="1484">
          <cell r="A1484">
            <v>359247</v>
          </cell>
        </row>
        <row r="1485">
          <cell r="A1485">
            <v>359247</v>
          </cell>
        </row>
        <row r="1486">
          <cell r="A1486">
            <v>359247</v>
          </cell>
        </row>
        <row r="1487">
          <cell r="A1487">
            <v>359247</v>
          </cell>
        </row>
        <row r="1488">
          <cell r="A1488">
            <v>359247</v>
          </cell>
        </row>
        <row r="1489">
          <cell r="A1489">
            <v>359247</v>
          </cell>
        </row>
        <row r="1490">
          <cell r="A1490">
            <v>359429</v>
          </cell>
        </row>
        <row r="1491">
          <cell r="A1491">
            <v>359429</v>
          </cell>
        </row>
        <row r="1492">
          <cell r="A1492">
            <v>359429</v>
          </cell>
        </row>
        <row r="1493">
          <cell r="A1493">
            <v>359429</v>
          </cell>
        </row>
        <row r="1494">
          <cell r="A1494">
            <v>359429</v>
          </cell>
        </row>
        <row r="1495">
          <cell r="A1495">
            <v>359429</v>
          </cell>
        </row>
        <row r="1496">
          <cell r="A1496">
            <v>359429</v>
          </cell>
        </row>
        <row r="1497">
          <cell r="A1497">
            <v>359429</v>
          </cell>
        </row>
        <row r="1498">
          <cell r="A1498">
            <v>359429</v>
          </cell>
        </row>
        <row r="1499">
          <cell r="A1499">
            <v>359429</v>
          </cell>
        </row>
        <row r="1500">
          <cell r="A1500">
            <v>359429</v>
          </cell>
        </row>
        <row r="1501">
          <cell r="A1501">
            <v>359429</v>
          </cell>
        </row>
        <row r="1502">
          <cell r="A1502">
            <v>359582</v>
          </cell>
        </row>
        <row r="1503">
          <cell r="A1503">
            <v>359582</v>
          </cell>
        </row>
        <row r="1504">
          <cell r="A1504">
            <v>359582</v>
          </cell>
        </row>
        <row r="1505">
          <cell r="A1505">
            <v>359582</v>
          </cell>
        </row>
        <row r="1506">
          <cell r="A1506">
            <v>359582</v>
          </cell>
        </row>
        <row r="1507">
          <cell r="A1507">
            <v>359582</v>
          </cell>
        </row>
        <row r="1508">
          <cell r="A1508">
            <v>359582</v>
          </cell>
        </row>
        <row r="1509">
          <cell r="A1509">
            <v>359582</v>
          </cell>
        </row>
        <row r="1510">
          <cell r="A1510">
            <v>359755</v>
          </cell>
        </row>
        <row r="1511">
          <cell r="A1511">
            <v>359755</v>
          </cell>
        </row>
        <row r="1512">
          <cell r="A1512">
            <v>359755</v>
          </cell>
        </row>
        <row r="1513">
          <cell r="A1513">
            <v>359755</v>
          </cell>
        </row>
        <row r="1514">
          <cell r="A1514">
            <v>359779</v>
          </cell>
        </row>
        <row r="1515">
          <cell r="A1515">
            <v>359779</v>
          </cell>
        </row>
        <row r="1516">
          <cell r="A1516">
            <v>359779</v>
          </cell>
        </row>
        <row r="1517">
          <cell r="A1517">
            <v>359779</v>
          </cell>
        </row>
        <row r="1518">
          <cell r="A1518">
            <v>361291</v>
          </cell>
        </row>
        <row r="1519">
          <cell r="A1519">
            <v>361291</v>
          </cell>
        </row>
        <row r="1520">
          <cell r="A1520">
            <v>361291</v>
          </cell>
        </row>
        <row r="1521">
          <cell r="A1521">
            <v>361291</v>
          </cell>
        </row>
        <row r="1522">
          <cell r="A1522">
            <v>361291</v>
          </cell>
        </row>
        <row r="1523">
          <cell r="A1523">
            <v>361291</v>
          </cell>
        </row>
        <row r="1524">
          <cell r="A1524">
            <v>361291</v>
          </cell>
        </row>
        <row r="1525">
          <cell r="A1525">
            <v>361291</v>
          </cell>
        </row>
        <row r="1526">
          <cell r="A1526">
            <v>361790</v>
          </cell>
        </row>
        <row r="1527">
          <cell r="A1527">
            <v>361790</v>
          </cell>
        </row>
        <row r="1528">
          <cell r="A1528">
            <v>361790</v>
          </cell>
        </row>
        <row r="1529">
          <cell r="A1529">
            <v>361790</v>
          </cell>
        </row>
        <row r="1530">
          <cell r="A1530">
            <v>361861</v>
          </cell>
        </row>
        <row r="1531">
          <cell r="A1531">
            <v>361861</v>
          </cell>
        </row>
        <row r="1532">
          <cell r="A1532">
            <v>361861</v>
          </cell>
        </row>
        <row r="1533">
          <cell r="A1533">
            <v>361861</v>
          </cell>
        </row>
      </sheetData>
      <sheetData sheetId="44"/>
      <sheetData sheetId="45" refreshError="1"/>
      <sheetData sheetId="4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zart Reports"/>
      <sheetName val="Cover"/>
      <sheetName val="Notes"/>
      <sheetName val="Contents"/>
      <sheetName val="Notice"/>
      <sheetName val="Highlights"/>
      <sheetName val="Table 1a"/>
      <sheetName val="Table 1b"/>
      <sheetName val="Table 1c"/>
      <sheetName val="Table 2a"/>
      <sheetName val="Table 2b"/>
      <sheetName val="Table 2c"/>
      <sheetName val="Table 3a"/>
      <sheetName val="Table 3b"/>
      <sheetName val="Table 3c"/>
      <sheetName val="Table 3d"/>
      <sheetName val="Table 3e"/>
      <sheetName val="Life insur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DataAnalytics@apra.gov.au?subject=Life%20Insurance%20Claims%20And%20Disputes%20Statistics" TargetMode="External"/><Relationship Id="rId1" Type="http://schemas.openxmlformats.org/officeDocument/2006/relationships/hyperlink" Target="https://creativecommons.org/licenses/by/3.0/au/" TargetMode="External"/><Relationship Id="rId4"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H498"/>
  <sheetViews>
    <sheetView showGridLines="0" zoomScale="70" zoomScaleNormal="70" workbookViewId="0"/>
  </sheetViews>
  <sheetFormatPr defaultRowHeight="15" x14ac:dyDescent="0.25"/>
  <cols>
    <col min="1" max="1" width="30.5703125" bestFit="1" customWidth="1"/>
    <col min="2" max="2" width="27.28515625" bestFit="1" customWidth="1"/>
    <col min="3" max="3" width="21.5703125" bestFit="1" customWidth="1"/>
    <col min="4" max="4" width="20.7109375" bestFit="1" customWidth="1"/>
    <col min="5" max="5" width="21.5703125" bestFit="1" customWidth="1"/>
    <col min="6" max="6" width="26" bestFit="1" customWidth="1"/>
    <col min="7" max="7" width="21.5703125" bestFit="1" customWidth="1"/>
    <col min="8" max="8" width="15.7109375" bestFit="1" customWidth="1"/>
    <col min="9" max="9" width="21.5703125" bestFit="1" customWidth="1"/>
    <col min="10" max="10" width="16" bestFit="1" customWidth="1"/>
    <col min="11" max="11" width="21.5703125" bestFit="1" customWidth="1"/>
    <col min="12" max="12" width="16" bestFit="1" customWidth="1"/>
    <col min="13" max="13" width="21.5703125" bestFit="1" customWidth="1"/>
    <col min="14" max="14" width="24" bestFit="1" customWidth="1"/>
    <col min="15" max="16" width="21.5703125" bestFit="1" customWidth="1"/>
    <col min="17" max="17" width="14.42578125" bestFit="1" customWidth="1"/>
    <col min="18" max="18" width="21.5703125" bestFit="1" customWidth="1"/>
    <col min="19" max="19" width="14.42578125" bestFit="1" customWidth="1"/>
    <col min="20" max="20" width="21.5703125" bestFit="1" customWidth="1"/>
  </cols>
  <sheetData>
    <row r="1" spans="1:8" ht="21" x14ac:dyDescent="0.35">
      <c r="A1" s="24" t="s">
        <v>27</v>
      </c>
    </row>
    <row r="2" spans="1:8" x14ac:dyDescent="0.25">
      <c r="A2" s="6" t="s">
        <v>0</v>
      </c>
      <c r="B2" s="307" t="s">
        <v>72</v>
      </c>
      <c r="C2" s="307"/>
      <c r="D2" s="307"/>
      <c r="E2" s="307"/>
      <c r="F2" s="307"/>
      <c r="G2" s="307" t="s">
        <v>73</v>
      </c>
      <c r="H2" s="307"/>
    </row>
    <row r="3" spans="1:8" x14ac:dyDescent="0.25">
      <c r="B3" s="6" t="s">
        <v>57</v>
      </c>
      <c r="C3" s="6" t="s">
        <v>58</v>
      </c>
      <c r="D3" s="6" t="s">
        <v>24</v>
      </c>
      <c r="E3" s="6" t="s">
        <v>61</v>
      </c>
      <c r="F3" s="6" t="s">
        <v>62</v>
      </c>
      <c r="G3" s="6" t="s">
        <v>25</v>
      </c>
      <c r="H3" s="6" t="s">
        <v>23</v>
      </c>
    </row>
    <row r="4" spans="1:8" x14ac:dyDescent="0.25">
      <c r="A4" s="20" t="s">
        <v>81</v>
      </c>
      <c r="B4" s="15" t="s">
        <v>80</v>
      </c>
      <c r="C4" s="15" t="s">
        <v>59</v>
      </c>
      <c r="D4" s="15" t="s">
        <v>60</v>
      </c>
      <c r="E4" s="15" t="s">
        <v>59</v>
      </c>
      <c r="F4" s="15" t="s">
        <v>80</v>
      </c>
      <c r="G4" s="15" t="s">
        <v>59</v>
      </c>
      <c r="H4" s="14"/>
    </row>
    <row r="5" spans="1:8" x14ac:dyDescent="0.25">
      <c r="A5" s="2" t="s">
        <v>26</v>
      </c>
    </row>
    <row r="6" spans="1:8" x14ac:dyDescent="0.25">
      <c r="A6" s="21" t="s">
        <v>83</v>
      </c>
    </row>
    <row r="7" spans="1:8" x14ac:dyDescent="0.25">
      <c r="A7" s="21" t="s">
        <v>84</v>
      </c>
    </row>
    <row r="8" spans="1:8" x14ac:dyDescent="0.25">
      <c r="A8" s="21" t="s" vm="24">
        <v>31</v>
      </c>
    </row>
    <row r="9" spans="1:8" x14ac:dyDescent="0.25">
      <c r="A9" s="21" t="s" vm="25">
        <v>32</v>
      </c>
    </row>
    <row r="10" spans="1:8" x14ac:dyDescent="0.25">
      <c r="A10" s="21" t="s">
        <v>85</v>
      </c>
    </row>
    <row r="11" spans="1:8" x14ac:dyDescent="0.25">
      <c r="A11" s="21" t="s">
        <v>86</v>
      </c>
    </row>
    <row r="12" spans="1:8" x14ac:dyDescent="0.25">
      <c r="A12" s="21" t="s" vm="26">
        <v>34</v>
      </c>
    </row>
    <row r="13" spans="1:8" x14ac:dyDescent="0.25">
      <c r="A13" s="21" t="s" vm="27">
        <v>35</v>
      </c>
    </row>
    <row r="14" spans="1:8" x14ac:dyDescent="0.25">
      <c r="A14" s="21" t="s">
        <v>36</v>
      </c>
    </row>
    <row r="15" spans="1:8" x14ac:dyDescent="0.25">
      <c r="A15" s="22" t="s">
        <v>37</v>
      </c>
    </row>
    <row r="16" spans="1:8" x14ac:dyDescent="0.25">
      <c r="A16" s="2" t="s">
        <v>22</v>
      </c>
    </row>
    <row r="17" spans="1:1" x14ac:dyDescent="0.25">
      <c r="A17" s="21" t="s">
        <v>83</v>
      </c>
    </row>
    <row r="18" spans="1:1" x14ac:dyDescent="0.25">
      <c r="A18" s="21" t="s">
        <v>84</v>
      </c>
    </row>
    <row r="19" spans="1:1" x14ac:dyDescent="0.25">
      <c r="A19" s="21" t="s" vm="24">
        <v>31</v>
      </c>
    </row>
    <row r="20" spans="1:1" x14ac:dyDescent="0.25">
      <c r="A20" s="21" t="s" vm="25">
        <v>32</v>
      </c>
    </row>
    <row r="21" spans="1:1" x14ac:dyDescent="0.25">
      <c r="A21" s="21" t="s">
        <v>85</v>
      </c>
    </row>
    <row r="22" spans="1:1" x14ac:dyDescent="0.25">
      <c r="A22" s="21" t="s">
        <v>86</v>
      </c>
    </row>
    <row r="23" spans="1:1" x14ac:dyDescent="0.25">
      <c r="A23" s="21" t="s" vm="26">
        <v>34</v>
      </c>
    </row>
    <row r="24" spans="1:1" x14ac:dyDescent="0.25">
      <c r="A24" s="21" t="s" vm="27">
        <v>35</v>
      </c>
    </row>
    <row r="25" spans="1:1" x14ac:dyDescent="0.25">
      <c r="A25" s="21" t="s">
        <v>36</v>
      </c>
    </row>
    <row r="26" spans="1:1" x14ac:dyDescent="0.25">
      <c r="A26" s="22" t="s">
        <v>37</v>
      </c>
    </row>
    <row r="27" spans="1:1" x14ac:dyDescent="0.25">
      <c r="A27" s="2" t="s">
        <v>82</v>
      </c>
    </row>
    <row r="28" spans="1:1" x14ac:dyDescent="0.25">
      <c r="A28" s="21" t="s">
        <v>83</v>
      </c>
    </row>
    <row r="29" spans="1:1" x14ac:dyDescent="0.25">
      <c r="A29" s="21" t="s">
        <v>84</v>
      </c>
    </row>
    <row r="30" spans="1:1" x14ac:dyDescent="0.25">
      <c r="A30" s="21" t="s" vm="24">
        <v>31</v>
      </c>
    </row>
    <row r="31" spans="1:1" x14ac:dyDescent="0.25">
      <c r="A31" s="21" t="s" vm="25">
        <v>32</v>
      </c>
    </row>
    <row r="32" spans="1:1" x14ac:dyDescent="0.25">
      <c r="A32" s="21" t="s">
        <v>85</v>
      </c>
    </row>
    <row r="33" spans="1:8" x14ac:dyDescent="0.25">
      <c r="A33" s="21" t="s">
        <v>86</v>
      </c>
    </row>
    <row r="34" spans="1:8" x14ac:dyDescent="0.25">
      <c r="A34" s="21" t="s" vm="26">
        <v>34</v>
      </c>
    </row>
    <row r="35" spans="1:8" x14ac:dyDescent="0.25">
      <c r="A35" s="21" t="s" vm="27">
        <v>35</v>
      </c>
    </row>
    <row r="36" spans="1:8" x14ac:dyDescent="0.25">
      <c r="A36" s="21" t="s">
        <v>36</v>
      </c>
    </row>
    <row r="37" spans="1:8" x14ac:dyDescent="0.25">
      <c r="A37" s="22" t="s">
        <v>37</v>
      </c>
    </row>
    <row r="38" spans="1:8" x14ac:dyDescent="0.25">
      <c r="A38" s="2" t="s">
        <v>29</v>
      </c>
    </row>
    <row r="39" spans="1:8" x14ac:dyDescent="0.25">
      <c r="A39" s="21" t="s">
        <v>83</v>
      </c>
    </row>
    <row r="40" spans="1:8" x14ac:dyDescent="0.25">
      <c r="A40" s="21" t="s">
        <v>84</v>
      </c>
    </row>
    <row r="41" spans="1:8" x14ac:dyDescent="0.25">
      <c r="A41" s="21" t="s" vm="24">
        <v>31</v>
      </c>
    </row>
    <row r="42" spans="1:8" x14ac:dyDescent="0.25">
      <c r="A42" s="21" t="s" vm="25">
        <v>32</v>
      </c>
    </row>
    <row r="43" spans="1:8" x14ac:dyDescent="0.25">
      <c r="A43" s="21" t="s">
        <v>85</v>
      </c>
    </row>
    <row r="44" spans="1:8" x14ac:dyDescent="0.25">
      <c r="A44" s="21" t="s">
        <v>86</v>
      </c>
    </row>
    <row r="45" spans="1:8" x14ac:dyDescent="0.25">
      <c r="A45" s="21" t="s" vm="26">
        <v>34</v>
      </c>
    </row>
    <row r="46" spans="1:8" x14ac:dyDescent="0.25">
      <c r="A46" s="21" t="s" vm="27">
        <v>35</v>
      </c>
    </row>
    <row r="47" spans="1:8" x14ac:dyDescent="0.25">
      <c r="A47" s="21" t="s">
        <v>36</v>
      </c>
    </row>
    <row r="48" spans="1:8" x14ac:dyDescent="0.25">
      <c r="A48" s="23" t="s">
        <v>37</v>
      </c>
      <c r="B48" s="10"/>
      <c r="C48" s="10"/>
      <c r="D48" s="10"/>
      <c r="E48" s="10"/>
      <c r="F48" s="10"/>
      <c r="G48" s="10"/>
      <c r="H48" s="10"/>
    </row>
    <row r="50" spans="1:15" ht="21" x14ac:dyDescent="0.35">
      <c r="A50" s="24" t="s">
        <v>87</v>
      </c>
    </row>
    <row r="51" spans="1:15" x14ac:dyDescent="0.25">
      <c r="A51" s="6" t="s">
        <v>0</v>
      </c>
      <c r="B51" s="12" t="s">
        <v>74</v>
      </c>
      <c r="C51" s="308" t="s">
        <v>75</v>
      </c>
      <c r="D51" s="308"/>
      <c r="E51" s="308" t="s">
        <v>76</v>
      </c>
      <c r="F51" s="308"/>
      <c r="G51" s="308" t="s">
        <v>77</v>
      </c>
      <c r="H51" s="308"/>
      <c r="I51" s="308" t="s" vm="28">
        <v>40</v>
      </c>
      <c r="J51" s="308"/>
      <c r="K51" s="308" t="s">
        <v>42</v>
      </c>
      <c r="L51" s="308"/>
      <c r="M51" s="6" t="s">
        <v>38</v>
      </c>
      <c r="N51" s="6" t="s">
        <v>39</v>
      </c>
      <c r="O51" s="6" t="s">
        <v>79</v>
      </c>
    </row>
    <row r="52" spans="1:15" x14ac:dyDescent="0.25">
      <c r="A52" s="20" t="s">
        <v>81</v>
      </c>
      <c r="B52" s="8" t="s">
        <v>44</v>
      </c>
      <c r="C52" s="8" t="s">
        <v>44</v>
      </c>
      <c r="D52" s="8" t="s">
        <v>43</v>
      </c>
      <c r="E52" s="8" t="s">
        <v>44</v>
      </c>
      <c r="F52" s="8" t="s">
        <v>41</v>
      </c>
      <c r="G52" s="8" t="s">
        <v>44</v>
      </c>
      <c r="H52" s="8" t="s">
        <v>41</v>
      </c>
      <c r="I52" s="8" t="s">
        <v>44</v>
      </c>
      <c r="J52" s="8" t="s">
        <v>43</v>
      </c>
      <c r="K52" s="8" t="s">
        <v>44</v>
      </c>
      <c r="L52" s="8" t="s">
        <v>43</v>
      </c>
      <c r="M52" s="7"/>
      <c r="N52" s="7"/>
      <c r="O52" s="7"/>
    </row>
    <row r="53" spans="1:15" x14ac:dyDescent="0.25">
      <c r="A53" s="2" t="s">
        <v>26</v>
      </c>
    </row>
    <row r="54" spans="1:15" x14ac:dyDescent="0.25">
      <c r="A54" s="21" t="s">
        <v>83</v>
      </c>
    </row>
    <row r="55" spans="1:15" x14ac:dyDescent="0.25">
      <c r="A55" s="21" t="s">
        <v>84</v>
      </c>
    </row>
    <row r="56" spans="1:15" x14ac:dyDescent="0.25">
      <c r="A56" s="21" t="s">
        <v>88</v>
      </c>
    </row>
    <row r="57" spans="1:15" x14ac:dyDescent="0.25">
      <c r="A57" s="21" t="s">
        <v>90</v>
      </c>
    </row>
    <row r="58" spans="1:15" x14ac:dyDescent="0.25">
      <c r="A58" s="21" t="s">
        <v>89</v>
      </c>
    </row>
    <row r="59" spans="1:15" x14ac:dyDescent="0.25">
      <c r="A59" s="21" t="s" vm="25">
        <v>32</v>
      </c>
    </row>
    <row r="60" spans="1:15" x14ac:dyDescent="0.25">
      <c r="A60" s="21" t="s">
        <v>85</v>
      </c>
    </row>
    <row r="61" spans="1:15" x14ac:dyDescent="0.25">
      <c r="A61" s="21" t="s">
        <v>86</v>
      </c>
    </row>
    <row r="62" spans="1:15" x14ac:dyDescent="0.25">
      <c r="A62" s="21" t="s" vm="26">
        <v>34</v>
      </c>
    </row>
    <row r="63" spans="1:15" x14ac:dyDescent="0.25">
      <c r="A63" s="21" t="s" vm="27">
        <v>35</v>
      </c>
    </row>
    <row r="64" spans="1:15" x14ac:dyDescent="0.25">
      <c r="A64" s="21" t="s">
        <v>36</v>
      </c>
    </row>
    <row r="65" spans="1:1" x14ac:dyDescent="0.25">
      <c r="A65" s="22" t="s">
        <v>37</v>
      </c>
    </row>
    <row r="66" spans="1:1" x14ac:dyDescent="0.25">
      <c r="A66" s="2" t="s">
        <v>22</v>
      </c>
    </row>
    <row r="67" spans="1:1" x14ac:dyDescent="0.25">
      <c r="A67" s="21" t="s">
        <v>83</v>
      </c>
    </row>
    <row r="68" spans="1:1" x14ac:dyDescent="0.25">
      <c r="A68" s="21" t="s">
        <v>84</v>
      </c>
    </row>
    <row r="69" spans="1:1" x14ac:dyDescent="0.25">
      <c r="A69" s="21" t="s">
        <v>88</v>
      </c>
    </row>
    <row r="70" spans="1:1" x14ac:dyDescent="0.25">
      <c r="A70" s="21" t="s">
        <v>90</v>
      </c>
    </row>
    <row r="71" spans="1:1" x14ac:dyDescent="0.25">
      <c r="A71" s="21" t="s">
        <v>89</v>
      </c>
    </row>
    <row r="72" spans="1:1" x14ac:dyDescent="0.25">
      <c r="A72" s="21" t="s" vm="25">
        <v>32</v>
      </c>
    </row>
    <row r="73" spans="1:1" x14ac:dyDescent="0.25">
      <c r="A73" s="21" t="s">
        <v>85</v>
      </c>
    </row>
    <row r="74" spans="1:1" x14ac:dyDescent="0.25">
      <c r="A74" s="21" t="s">
        <v>86</v>
      </c>
    </row>
    <row r="75" spans="1:1" x14ac:dyDescent="0.25">
      <c r="A75" s="21" t="s" vm="26">
        <v>34</v>
      </c>
    </row>
    <row r="76" spans="1:1" x14ac:dyDescent="0.25">
      <c r="A76" s="21" t="s" vm="27">
        <v>35</v>
      </c>
    </row>
    <row r="77" spans="1:1" x14ac:dyDescent="0.25">
      <c r="A77" s="21" t="s">
        <v>36</v>
      </c>
    </row>
    <row r="78" spans="1:1" x14ac:dyDescent="0.25">
      <c r="A78" s="22" t="s">
        <v>37</v>
      </c>
    </row>
    <row r="79" spans="1:1" x14ac:dyDescent="0.25">
      <c r="A79" s="2" t="s">
        <v>82</v>
      </c>
    </row>
    <row r="80" spans="1:1" x14ac:dyDescent="0.25">
      <c r="A80" s="21" t="s">
        <v>83</v>
      </c>
    </row>
    <row r="81" spans="1:1" x14ac:dyDescent="0.25">
      <c r="A81" s="21" t="s">
        <v>84</v>
      </c>
    </row>
    <row r="82" spans="1:1" x14ac:dyDescent="0.25">
      <c r="A82" s="21" t="s">
        <v>88</v>
      </c>
    </row>
    <row r="83" spans="1:1" x14ac:dyDescent="0.25">
      <c r="A83" s="21" t="s">
        <v>90</v>
      </c>
    </row>
    <row r="84" spans="1:1" x14ac:dyDescent="0.25">
      <c r="A84" s="21" t="s">
        <v>89</v>
      </c>
    </row>
    <row r="85" spans="1:1" x14ac:dyDescent="0.25">
      <c r="A85" s="21" t="s" vm="25">
        <v>32</v>
      </c>
    </row>
    <row r="86" spans="1:1" x14ac:dyDescent="0.25">
      <c r="A86" s="21" t="s">
        <v>85</v>
      </c>
    </row>
    <row r="87" spans="1:1" x14ac:dyDescent="0.25">
      <c r="A87" s="21" t="s">
        <v>86</v>
      </c>
    </row>
    <row r="88" spans="1:1" x14ac:dyDescent="0.25">
      <c r="A88" s="21" t="s" vm="26">
        <v>34</v>
      </c>
    </row>
    <row r="89" spans="1:1" x14ac:dyDescent="0.25">
      <c r="A89" s="21" t="s" vm="27">
        <v>35</v>
      </c>
    </row>
    <row r="90" spans="1:1" x14ac:dyDescent="0.25">
      <c r="A90" s="21" t="s">
        <v>36</v>
      </c>
    </row>
    <row r="91" spans="1:1" x14ac:dyDescent="0.25">
      <c r="A91" s="22" t="s">
        <v>37</v>
      </c>
    </row>
    <row r="92" spans="1:1" x14ac:dyDescent="0.25">
      <c r="A92" s="2" t="s">
        <v>29</v>
      </c>
    </row>
    <row r="93" spans="1:1" x14ac:dyDescent="0.25">
      <c r="A93" s="21" t="s">
        <v>83</v>
      </c>
    </row>
    <row r="94" spans="1:1" x14ac:dyDescent="0.25">
      <c r="A94" s="21" t="s">
        <v>84</v>
      </c>
    </row>
    <row r="95" spans="1:1" x14ac:dyDescent="0.25">
      <c r="A95" s="21" t="s">
        <v>88</v>
      </c>
    </row>
    <row r="96" spans="1:1" x14ac:dyDescent="0.25">
      <c r="A96" s="21" t="s">
        <v>90</v>
      </c>
    </row>
    <row r="97" spans="1:14" x14ac:dyDescent="0.25">
      <c r="A97" s="21" t="s">
        <v>89</v>
      </c>
    </row>
    <row r="98" spans="1:14" x14ac:dyDescent="0.25">
      <c r="A98" s="21" t="s" vm="25">
        <v>32</v>
      </c>
    </row>
    <row r="99" spans="1:14" x14ac:dyDescent="0.25">
      <c r="A99" s="21" t="s">
        <v>85</v>
      </c>
    </row>
    <row r="100" spans="1:14" x14ac:dyDescent="0.25">
      <c r="A100" s="21" t="s">
        <v>86</v>
      </c>
    </row>
    <row r="101" spans="1:14" x14ac:dyDescent="0.25">
      <c r="A101" s="21" t="s" vm="26">
        <v>34</v>
      </c>
    </row>
    <row r="102" spans="1:14" x14ac:dyDescent="0.25">
      <c r="A102" s="21" t="s" vm="27">
        <v>35</v>
      </c>
    </row>
    <row r="103" spans="1:14" x14ac:dyDescent="0.25">
      <c r="A103" s="21" t="s">
        <v>36</v>
      </c>
    </row>
    <row r="104" spans="1:14" x14ac:dyDescent="0.25">
      <c r="A104" s="23" t="s">
        <v>37</v>
      </c>
      <c r="B104" s="10"/>
      <c r="C104" s="10"/>
      <c r="D104" s="10"/>
      <c r="E104" s="10"/>
      <c r="F104" s="10"/>
      <c r="G104" s="10"/>
      <c r="H104" s="10"/>
    </row>
    <row r="106" spans="1:14" ht="21" x14ac:dyDescent="0.35">
      <c r="A106" s="24" t="s">
        <v>91</v>
      </c>
    </row>
    <row r="107" spans="1:14" ht="14.45" customHeight="1" x14ac:dyDescent="0.25">
      <c r="A107" s="6" t="s">
        <v>0</v>
      </c>
      <c r="B107" s="12" t="s">
        <v>74</v>
      </c>
      <c r="C107" s="308" t="s">
        <v>75</v>
      </c>
      <c r="D107" s="308"/>
      <c r="E107" s="308" t="s">
        <v>76</v>
      </c>
      <c r="F107" s="308"/>
      <c r="G107" s="308" t="s">
        <v>77</v>
      </c>
      <c r="H107" s="308"/>
      <c r="I107" s="308" t="s" vm="28">
        <v>40</v>
      </c>
      <c r="J107" s="308"/>
      <c r="K107" s="308" t="s">
        <v>42</v>
      </c>
      <c r="L107" s="308"/>
      <c r="M107" s="6" t="s">
        <v>78</v>
      </c>
      <c r="N107" s="6" t="s">
        <v>79</v>
      </c>
    </row>
    <row r="108" spans="1:14" x14ac:dyDescent="0.25">
      <c r="A108" s="20" t="s">
        <v>81</v>
      </c>
      <c r="B108" s="8" t="s">
        <v>44</v>
      </c>
      <c r="C108" s="8" t="s">
        <v>44</v>
      </c>
      <c r="D108" s="8" t="s">
        <v>43</v>
      </c>
      <c r="E108" s="8" t="s">
        <v>44</v>
      </c>
      <c r="F108" s="8" t="s">
        <v>41</v>
      </c>
      <c r="G108" s="8" t="s">
        <v>44</v>
      </c>
      <c r="H108" s="8" t="s">
        <v>41</v>
      </c>
      <c r="I108" s="8" t="s">
        <v>44</v>
      </c>
      <c r="J108" s="8" t="s">
        <v>43</v>
      </c>
      <c r="K108" s="8" t="s">
        <v>44</v>
      </c>
      <c r="L108" s="8" t="s">
        <v>43</v>
      </c>
      <c r="M108" s="7"/>
      <c r="N108" s="7"/>
    </row>
    <row r="109" spans="1:14" x14ac:dyDescent="0.25">
      <c r="A109" s="2" t="s">
        <v>26</v>
      </c>
    </row>
    <row r="110" spans="1:14" x14ac:dyDescent="0.25">
      <c r="A110" s="21" t="s">
        <v>83</v>
      </c>
    </row>
    <row r="111" spans="1:14" x14ac:dyDescent="0.25">
      <c r="A111" s="21" t="s">
        <v>84</v>
      </c>
    </row>
    <row r="112" spans="1:14" x14ac:dyDescent="0.25">
      <c r="A112" s="21" t="s">
        <v>88</v>
      </c>
    </row>
    <row r="113" spans="1:1" x14ac:dyDescent="0.25">
      <c r="A113" s="21" t="s">
        <v>90</v>
      </c>
    </row>
    <row r="114" spans="1:1" x14ac:dyDescent="0.25">
      <c r="A114" s="21" t="s">
        <v>89</v>
      </c>
    </row>
    <row r="115" spans="1:1" x14ac:dyDescent="0.25">
      <c r="A115" s="21" t="s" vm="25">
        <v>32</v>
      </c>
    </row>
    <row r="116" spans="1:1" x14ac:dyDescent="0.25">
      <c r="A116" s="21" t="s">
        <v>85</v>
      </c>
    </row>
    <row r="117" spans="1:1" x14ac:dyDescent="0.25">
      <c r="A117" s="21" t="s">
        <v>86</v>
      </c>
    </row>
    <row r="118" spans="1:1" x14ac:dyDescent="0.25">
      <c r="A118" s="21" t="s" vm="26">
        <v>34</v>
      </c>
    </row>
    <row r="119" spans="1:1" x14ac:dyDescent="0.25">
      <c r="A119" s="21" t="s" vm="27">
        <v>35</v>
      </c>
    </row>
    <row r="120" spans="1:1" x14ac:dyDescent="0.25">
      <c r="A120" s="21" t="s">
        <v>36</v>
      </c>
    </row>
    <row r="121" spans="1:1" x14ac:dyDescent="0.25">
      <c r="A121" s="22" t="s">
        <v>37</v>
      </c>
    </row>
    <row r="122" spans="1:1" x14ac:dyDescent="0.25">
      <c r="A122" s="2" t="s">
        <v>22</v>
      </c>
    </row>
    <row r="123" spans="1:1" x14ac:dyDescent="0.25">
      <c r="A123" s="21" t="s">
        <v>83</v>
      </c>
    </row>
    <row r="124" spans="1:1" x14ac:dyDescent="0.25">
      <c r="A124" s="21" t="s">
        <v>84</v>
      </c>
    </row>
    <row r="125" spans="1:1" x14ac:dyDescent="0.25">
      <c r="A125" s="21" t="s">
        <v>88</v>
      </c>
    </row>
    <row r="126" spans="1:1" x14ac:dyDescent="0.25">
      <c r="A126" s="21" t="s">
        <v>90</v>
      </c>
    </row>
    <row r="127" spans="1:1" x14ac:dyDescent="0.25">
      <c r="A127" s="21" t="s">
        <v>89</v>
      </c>
    </row>
    <row r="128" spans="1:1" x14ac:dyDescent="0.25">
      <c r="A128" s="21" t="s" vm="25">
        <v>32</v>
      </c>
    </row>
    <row r="129" spans="1:1" x14ac:dyDescent="0.25">
      <c r="A129" s="21" t="s">
        <v>85</v>
      </c>
    </row>
    <row r="130" spans="1:1" x14ac:dyDescent="0.25">
      <c r="A130" s="21" t="s">
        <v>86</v>
      </c>
    </row>
    <row r="131" spans="1:1" x14ac:dyDescent="0.25">
      <c r="A131" s="21" t="s" vm="26">
        <v>34</v>
      </c>
    </row>
    <row r="132" spans="1:1" x14ac:dyDescent="0.25">
      <c r="A132" s="21" t="s" vm="27">
        <v>35</v>
      </c>
    </row>
    <row r="133" spans="1:1" x14ac:dyDescent="0.25">
      <c r="A133" s="21" t="s">
        <v>36</v>
      </c>
    </row>
    <row r="134" spans="1:1" x14ac:dyDescent="0.25">
      <c r="A134" s="22" t="s">
        <v>37</v>
      </c>
    </row>
    <row r="135" spans="1:1" x14ac:dyDescent="0.25">
      <c r="A135" s="2" t="s">
        <v>82</v>
      </c>
    </row>
    <row r="136" spans="1:1" x14ac:dyDescent="0.25">
      <c r="A136" s="21" t="s">
        <v>83</v>
      </c>
    </row>
    <row r="137" spans="1:1" x14ac:dyDescent="0.25">
      <c r="A137" s="21" t="s">
        <v>84</v>
      </c>
    </row>
    <row r="138" spans="1:1" x14ac:dyDescent="0.25">
      <c r="A138" s="21" t="s">
        <v>88</v>
      </c>
    </row>
    <row r="139" spans="1:1" x14ac:dyDescent="0.25">
      <c r="A139" s="21" t="s">
        <v>90</v>
      </c>
    </row>
    <row r="140" spans="1:1" x14ac:dyDescent="0.25">
      <c r="A140" s="21" t="s">
        <v>89</v>
      </c>
    </row>
    <row r="141" spans="1:1" x14ac:dyDescent="0.25">
      <c r="A141" s="21" t="s" vm="25">
        <v>32</v>
      </c>
    </row>
    <row r="142" spans="1:1" x14ac:dyDescent="0.25">
      <c r="A142" s="21" t="s">
        <v>85</v>
      </c>
    </row>
    <row r="143" spans="1:1" x14ac:dyDescent="0.25">
      <c r="A143" s="21" t="s">
        <v>86</v>
      </c>
    </row>
    <row r="144" spans="1:1" x14ac:dyDescent="0.25">
      <c r="A144" s="21" t="s" vm="26">
        <v>34</v>
      </c>
    </row>
    <row r="145" spans="1:8" x14ac:dyDescent="0.25">
      <c r="A145" s="21" t="s" vm="27">
        <v>35</v>
      </c>
    </row>
    <row r="146" spans="1:8" x14ac:dyDescent="0.25">
      <c r="A146" s="21" t="s">
        <v>36</v>
      </c>
    </row>
    <row r="147" spans="1:8" x14ac:dyDescent="0.25">
      <c r="A147" s="22" t="s">
        <v>37</v>
      </c>
    </row>
    <row r="148" spans="1:8" x14ac:dyDescent="0.25">
      <c r="A148" s="2" t="s">
        <v>29</v>
      </c>
    </row>
    <row r="149" spans="1:8" x14ac:dyDescent="0.25">
      <c r="A149" s="21" t="s">
        <v>83</v>
      </c>
    </row>
    <row r="150" spans="1:8" x14ac:dyDescent="0.25">
      <c r="A150" s="21" t="s">
        <v>84</v>
      </c>
    </row>
    <row r="151" spans="1:8" x14ac:dyDescent="0.25">
      <c r="A151" s="21" t="s">
        <v>88</v>
      </c>
    </row>
    <row r="152" spans="1:8" x14ac:dyDescent="0.25">
      <c r="A152" s="21" t="s">
        <v>90</v>
      </c>
    </row>
    <row r="153" spans="1:8" x14ac:dyDescent="0.25">
      <c r="A153" s="21" t="s">
        <v>89</v>
      </c>
    </row>
    <row r="154" spans="1:8" x14ac:dyDescent="0.25">
      <c r="A154" s="21" t="s" vm="25">
        <v>32</v>
      </c>
    </row>
    <row r="155" spans="1:8" x14ac:dyDescent="0.25">
      <c r="A155" s="21" t="s">
        <v>85</v>
      </c>
    </row>
    <row r="156" spans="1:8" x14ac:dyDescent="0.25">
      <c r="A156" s="21" t="s">
        <v>86</v>
      </c>
    </row>
    <row r="157" spans="1:8" x14ac:dyDescent="0.25">
      <c r="A157" s="21" t="s" vm="26">
        <v>34</v>
      </c>
    </row>
    <row r="158" spans="1:8" x14ac:dyDescent="0.25">
      <c r="A158" s="21" t="s" vm="27">
        <v>35</v>
      </c>
    </row>
    <row r="159" spans="1:8" x14ac:dyDescent="0.25">
      <c r="A159" s="21" t="s">
        <v>36</v>
      </c>
    </row>
    <row r="160" spans="1:8" x14ac:dyDescent="0.25">
      <c r="A160" s="23" t="s">
        <v>37</v>
      </c>
      <c r="B160" s="10"/>
      <c r="C160" s="10"/>
      <c r="D160" s="10"/>
      <c r="E160" s="10"/>
      <c r="F160" s="10"/>
      <c r="G160" s="10"/>
      <c r="H160" s="10"/>
    </row>
    <row r="161" spans="1:34" x14ac:dyDescent="0.25">
      <c r="A161" s="22"/>
    </row>
    <row r="162" spans="1:34" ht="21" x14ac:dyDescent="0.35">
      <c r="A162" s="24" t="s">
        <v>92</v>
      </c>
    </row>
    <row r="163" spans="1:34" x14ac:dyDescent="0.25">
      <c r="B163" s="310" t="s">
        <v>54</v>
      </c>
      <c r="C163" s="310"/>
      <c r="D163" s="310"/>
      <c r="E163" s="310"/>
      <c r="F163" s="310"/>
      <c r="G163" s="310"/>
      <c r="H163" s="310"/>
      <c r="I163" s="310"/>
      <c r="J163" s="310"/>
      <c r="K163" s="310"/>
      <c r="L163" s="310"/>
      <c r="M163" s="310" t="s">
        <v>55</v>
      </c>
      <c r="N163" s="310"/>
      <c r="O163" s="310"/>
      <c r="P163" s="310"/>
      <c r="Q163" s="310"/>
      <c r="R163" s="310"/>
      <c r="S163" s="310"/>
      <c r="T163" s="310"/>
      <c r="U163" s="310"/>
      <c r="V163" s="310"/>
      <c r="W163" s="310"/>
      <c r="X163" s="310" t="s">
        <v>56</v>
      </c>
      <c r="Y163" s="310"/>
      <c r="Z163" s="310"/>
      <c r="AA163" s="310"/>
      <c r="AB163" s="310"/>
      <c r="AC163" s="310"/>
      <c r="AD163" s="310"/>
      <c r="AE163" s="310"/>
      <c r="AF163" s="310"/>
      <c r="AG163" s="310"/>
      <c r="AH163" s="310"/>
    </row>
    <row r="164" spans="1:34" ht="14.45" customHeight="1" x14ac:dyDescent="0.25">
      <c r="A164" s="6" t="s">
        <v>0</v>
      </c>
      <c r="B164" s="12" t="s">
        <v>45</v>
      </c>
      <c r="C164" s="308" t="s">
        <v>47</v>
      </c>
      <c r="D164" s="308"/>
      <c r="E164" s="308" t="s">
        <v>49</v>
      </c>
      <c r="F164" s="308"/>
      <c r="G164" s="308" t="s">
        <v>50</v>
      </c>
      <c r="H164" s="308"/>
      <c r="I164" s="309" t="s">
        <v>51</v>
      </c>
      <c r="J164" s="309"/>
      <c r="K164" s="309" t="s">
        <v>53</v>
      </c>
      <c r="L164" s="309"/>
      <c r="M164" s="12" t="s">
        <v>45</v>
      </c>
      <c r="N164" s="308" t="s">
        <v>47</v>
      </c>
      <c r="O164" s="308"/>
      <c r="P164" s="308" t="s">
        <v>49</v>
      </c>
      <c r="Q164" s="308"/>
      <c r="R164" s="308" t="s">
        <v>50</v>
      </c>
      <c r="S164" s="308"/>
      <c r="T164" s="309" t="s">
        <v>51</v>
      </c>
      <c r="U164" s="309"/>
      <c r="V164" s="309" t="s">
        <v>53</v>
      </c>
      <c r="W164" s="309"/>
      <c r="X164" s="12" t="s">
        <v>45</v>
      </c>
      <c r="Y164" s="308" t="s">
        <v>47</v>
      </c>
      <c r="Z164" s="308"/>
      <c r="AA164" s="308" t="s">
        <v>49</v>
      </c>
      <c r="AB164" s="308"/>
      <c r="AC164" s="308" t="s">
        <v>50</v>
      </c>
      <c r="AD164" s="308"/>
      <c r="AE164" s="309" t="s">
        <v>51</v>
      </c>
      <c r="AF164" s="309"/>
      <c r="AG164" s="309" t="s">
        <v>53</v>
      </c>
      <c r="AH164" s="309"/>
    </row>
    <row r="165" spans="1:34" x14ac:dyDescent="0.25">
      <c r="A165" s="20" t="s">
        <v>81</v>
      </c>
      <c r="B165" s="8" t="s">
        <v>46</v>
      </c>
      <c r="C165" s="8" t="s">
        <v>46</v>
      </c>
      <c r="D165" s="8" t="s">
        <v>48</v>
      </c>
      <c r="E165" s="8" t="s">
        <v>46</v>
      </c>
      <c r="F165" s="8" t="s">
        <v>48</v>
      </c>
      <c r="G165" s="8" t="s">
        <v>46</v>
      </c>
      <c r="H165" s="8" t="s">
        <v>48</v>
      </c>
      <c r="I165" s="13" t="s">
        <v>46</v>
      </c>
      <c r="J165" s="13" t="s">
        <v>52</v>
      </c>
      <c r="K165" s="13" t="s">
        <v>46</v>
      </c>
      <c r="L165" s="13" t="s">
        <v>52</v>
      </c>
      <c r="M165" s="8" t="s">
        <v>46</v>
      </c>
      <c r="N165" s="8" t="s">
        <v>46</v>
      </c>
      <c r="O165" s="8" t="s">
        <v>48</v>
      </c>
      <c r="P165" s="8" t="s">
        <v>46</v>
      </c>
      <c r="Q165" s="8" t="s">
        <v>48</v>
      </c>
      <c r="R165" s="8" t="s">
        <v>46</v>
      </c>
      <c r="S165" s="8" t="s">
        <v>48</v>
      </c>
      <c r="T165" s="13" t="s">
        <v>46</v>
      </c>
      <c r="U165" s="13" t="s">
        <v>52</v>
      </c>
      <c r="V165" s="13" t="s">
        <v>46</v>
      </c>
      <c r="W165" s="13" t="s">
        <v>52</v>
      </c>
      <c r="X165" s="8" t="s">
        <v>46</v>
      </c>
      <c r="Y165" s="8" t="s">
        <v>46</v>
      </c>
      <c r="Z165" s="8" t="s">
        <v>48</v>
      </c>
      <c r="AA165" s="8" t="s">
        <v>46</v>
      </c>
      <c r="AB165" s="8" t="s">
        <v>48</v>
      </c>
      <c r="AC165" s="8" t="s">
        <v>46</v>
      </c>
      <c r="AD165" s="8" t="s">
        <v>48</v>
      </c>
      <c r="AE165" s="13" t="s">
        <v>46</v>
      </c>
      <c r="AF165" s="13" t="s">
        <v>52</v>
      </c>
      <c r="AG165" s="13" t="s">
        <v>46</v>
      </c>
      <c r="AH165" s="13" t="s">
        <v>52</v>
      </c>
    </row>
    <row r="166" spans="1:34" x14ac:dyDescent="0.25">
      <c r="A166" s="2" t="s">
        <v>26</v>
      </c>
    </row>
    <row r="167" spans="1:34" x14ac:dyDescent="0.25">
      <c r="A167" s="21" t="s">
        <v>83</v>
      </c>
    </row>
    <row r="168" spans="1:34" x14ac:dyDescent="0.25">
      <c r="A168" s="21" t="s">
        <v>84</v>
      </c>
    </row>
    <row r="169" spans="1:34" x14ac:dyDescent="0.25">
      <c r="A169" s="21" t="s">
        <v>88</v>
      </c>
    </row>
    <row r="170" spans="1:34" x14ac:dyDescent="0.25">
      <c r="A170" s="21" t="s">
        <v>90</v>
      </c>
    </row>
    <row r="171" spans="1:34" x14ac:dyDescent="0.25">
      <c r="A171" s="21" t="s">
        <v>89</v>
      </c>
    </row>
    <row r="172" spans="1:34" x14ac:dyDescent="0.25">
      <c r="A172" s="21" t="s" vm="25">
        <v>32</v>
      </c>
    </row>
    <row r="173" spans="1:34" x14ac:dyDescent="0.25">
      <c r="A173" s="21" t="s">
        <v>85</v>
      </c>
    </row>
    <row r="174" spans="1:34" x14ac:dyDescent="0.25">
      <c r="A174" s="21" t="s">
        <v>86</v>
      </c>
    </row>
    <row r="175" spans="1:34" x14ac:dyDescent="0.25">
      <c r="A175" s="21" t="s" vm="26">
        <v>34</v>
      </c>
    </row>
    <row r="176" spans="1:34" x14ac:dyDescent="0.25">
      <c r="A176" s="21" t="s" vm="27">
        <v>35</v>
      </c>
    </row>
    <row r="177" spans="1:1" x14ac:dyDescent="0.25">
      <c r="A177" s="21" t="s">
        <v>36</v>
      </c>
    </row>
    <row r="178" spans="1:1" x14ac:dyDescent="0.25">
      <c r="A178" s="22" t="s">
        <v>37</v>
      </c>
    </row>
    <row r="179" spans="1:1" x14ac:dyDescent="0.25">
      <c r="A179" s="2" t="s">
        <v>22</v>
      </c>
    </row>
    <row r="180" spans="1:1" x14ac:dyDescent="0.25">
      <c r="A180" s="21" t="s">
        <v>83</v>
      </c>
    </row>
    <row r="181" spans="1:1" x14ac:dyDescent="0.25">
      <c r="A181" s="21" t="s">
        <v>84</v>
      </c>
    </row>
    <row r="182" spans="1:1" x14ac:dyDescent="0.25">
      <c r="A182" s="21" t="s">
        <v>88</v>
      </c>
    </row>
    <row r="183" spans="1:1" x14ac:dyDescent="0.25">
      <c r="A183" s="21" t="s">
        <v>90</v>
      </c>
    </row>
    <row r="184" spans="1:1" x14ac:dyDescent="0.25">
      <c r="A184" s="21" t="s">
        <v>89</v>
      </c>
    </row>
    <row r="185" spans="1:1" x14ac:dyDescent="0.25">
      <c r="A185" s="21" t="s" vm="25">
        <v>32</v>
      </c>
    </row>
    <row r="186" spans="1:1" x14ac:dyDescent="0.25">
      <c r="A186" s="21" t="s">
        <v>85</v>
      </c>
    </row>
    <row r="187" spans="1:1" x14ac:dyDescent="0.25">
      <c r="A187" s="21" t="s">
        <v>86</v>
      </c>
    </row>
    <row r="188" spans="1:1" x14ac:dyDescent="0.25">
      <c r="A188" s="21" t="s" vm="26">
        <v>34</v>
      </c>
    </row>
    <row r="189" spans="1:1" x14ac:dyDescent="0.25">
      <c r="A189" s="21" t="s" vm="27">
        <v>35</v>
      </c>
    </row>
    <row r="190" spans="1:1" x14ac:dyDescent="0.25">
      <c r="A190" s="21" t="s">
        <v>36</v>
      </c>
    </row>
    <row r="191" spans="1:1" x14ac:dyDescent="0.25">
      <c r="A191" s="22" t="s">
        <v>37</v>
      </c>
    </row>
    <row r="192" spans="1:1" x14ac:dyDescent="0.25">
      <c r="A192" s="2" t="s">
        <v>82</v>
      </c>
    </row>
    <row r="193" spans="1:1" x14ac:dyDescent="0.25">
      <c r="A193" s="21" t="s">
        <v>83</v>
      </c>
    </row>
    <row r="194" spans="1:1" x14ac:dyDescent="0.25">
      <c r="A194" s="21" t="s">
        <v>84</v>
      </c>
    </row>
    <row r="195" spans="1:1" x14ac:dyDescent="0.25">
      <c r="A195" s="21" t="s">
        <v>88</v>
      </c>
    </row>
    <row r="196" spans="1:1" x14ac:dyDescent="0.25">
      <c r="A196" s="21" t="s">
        <v>90</v>
      </c>
    </row>
    <row r="197" spans="1:1" x14ac:dyDescent="0.25">
      <c r="A197" s="21" t="s">
        <v>89</v>
      </c>
    </row>
    <row r="198" spans="1:1" x14ac:dyDescent="0.25">
      <c r="A198" s="21" t="s" vm="25">
        <v>32</v>
      </c>
    </row>
    <row r="199" spans="1:1" x14ac:dyDescent="0.25">
      <c r="A199" s="21" t="s">
        <v>85</v>
      </c>
    </row>
    <row r="200" spans="1:1" x14ac:dyDescent="0.25">
      <c r="A200" s="21" t="s">
        <v>86</v>
      </c>
    </row>
    <row r="201" spans="1:1" x14ac:dyDescent="0.25">
      <c r="A201" s="21" t="s" vm="26">
        <v>34</v>
      </c>
    </row>
    <row r="202" spans="1:1" x14ac:dyDescent="0.25">
      <c r="A202" s="21" t="s" vm="27">
        <v>35</v>
      </c>
    </row>
    <row r="203" spans="1:1" x14ac:dyDescent="0.25">
      <c r="A203" s="21" t="s">
        <v>36</v>
      </c>
    </row>
    <row r="204" spans="1:1" x14ac:dyDescent="0.25">
      <c r="A204" s="22" t="s">
        <v>37</v>
      </c>
    </row>
    <row r="205" spans="1:1" x14ac:dyDescent="0.25">
      <c r="A205" s="2" t="s">
        <v>29</v>
      </c>
    </row>
    <row r="206" spans="1:1" x14ac:dyDescent="0.25">
      <c r="A206" s="21" t="s">
        <v>83</v>
      </c>
    </row>
    <row r="207" spans="1:1" x14ac:dyDescent="0.25">
      <c r="A207" s="21" t="s">
        <v>84</v>
      </c>
    </row>
    <row r="208" spans="1:1" x14ac:dyDescent="0.25">
      <c r="A208" s="21" t="s">
        <v>88</v>
      </c>
    </row>
    <row r="209" spans="1:34" x14ac:dyDescent="0.25">
      <c r="A209" s="21" t="s">
        <v>90</v>
      </c>
    </row>
    <row r="210" spans="1:34" x14ac:dyDescent="0.25">
      <c r="A210" s="21" t="s">
        <v>89</v>
      </c>
    </row>
    <row r="211" spans="1:34" x14ac:dyDescent="0.25">
      <c r="A211" s="21" t="s" vm="25">
        <v>32</v>
      </c>
    </row>
    <row r="212" spans="1:34" x14ac:dyDescent="0.25">
      <c r="A212" s="21" t="s">
        <v>85</v>
      </c>
    </row>
    <row r="213" spans="1:34" x14ac:dyDescent="0.25">
      <c r="A213" s="21" t="s">
        <v>86</v>
      </c>
    </row>
    <row r="214" spans="1:34" x14ac:dyDescent="0.25">
      <c r="A214" s="21" t="s" vm="26">
        <v>34</v>
      </c>
    </row>
    <row r="215" spans="1:34" x14ac:dyDescent="0.25">
      <c r="A215" s="21" t="s" vm="27">
        <v>35</v>
      </c>
    </row>
    <row r="216" spans="1:34" x14ac:dyDescent="0.25">
      <c r="A216" s="21" t="s">
        <v>36</v>
      </c>
    </row>
    <row r="217" spans="1:34" x14ac:dyDescent="0.25">
      <c r="A217" s="23" t="s">
        <v>37</v>
      </c>
      <c r="B217" s="10"/>
      <c r="C217" s="10"/>
      <c r="D217" s="10"/>
      <c r="E217" s="10"/>
      <c r="F217" s="10"/>
      <c r="G217" s="10"/>
      <c r="H217" s="10"/>
    </row>
    <row r="218" spans="1:34" x14ac:dyDescent="0.25">
      <c r="A218" s="22"/>
    </row>
    <row r="219" spans="1:34" ht="21" x14ac:dyDescent="0.35">
      <c r="A219" s="24" t="s">
        <v>93</v>
      </c>
    </row>
    <row r="220" spans="1:34" x14ac:dyDescent="0.25">
      <c r="B220" s="310" t="s">
        <v>54</v>
      </c>
      <c r="C220" s="310"/>
      <c r="D220" s="310"/>
      <c r="E220" s="310"/>
      <c r="F220" s="310"/>
      <c r="G220" s="310"/>
      <c r="H220" s="310"/>
      <c r="I220" s="310"/>
      <c r="J220" s="310"/>
      <c r="K220" s="310"/>
      <c r="L220" s="310"/>
      <c r="M220" s="310" t="s">
        <v>55</v>
      </c>
      <c r="N220" s="310"/>
      <c r="O220" s="310"/>
      <c r="P220" s="310"/>
      <c r="Q220" s="310"/>
      <c r="R220" s="310"/>
      <c r="S220" s="310"/>
      <c r="T220" s="310"/>
      <c r="U220" s="310"/>
      <c r="V220" s="310"/>
      <c r="W220" s="310"/>
      <c r="X220" s="310" t="s">
        <v>56</v>
      </c>
      <c r="Y220" s="310"/>
      <c r="Z220" s="310"/>
      <c r="AA220" s="310"/>
      <c r="AB220" s="310"/>
      <c r="AC220" s="310"/>
      <c r="AD220" s="310"/>
      <c r="AE220" s="310"/>
      <c r="AF220" s="310"/>
      <c r="AG220" s="310"/>
      <c r="AH220" s="310"/>
    </row>
    <row r="221" spans="1:34" ht="14.45" customHeight="1" x14ac:dyDescent="0.25">
      <c r="A221" s="6" t="s">
        <v>0</v>
      </c>
      <c r="B221" s="12" t="s">
        <v>45</v>
      </c>
      <c r="C221" s="308" t="s">
        <v>47</v>
      </c>
      <c r="D221" s="308"/>
      <c r="E221" s="308" t="s">
        <v>49</v>
      </c>
      <c r="F221" s="308"/>
      <c r="G221" s="308" t="s">
        <v>50</v>
      </c>
      <c r="H221" s="308"/>
      <c r="I221" s="309" t="s">
        <v>51</v>
      </c>
      <c r="J221" s="309"/>
      <c r="K221" s="309" t="s">
        <v>53</v>
      </c>
      <c r="L221" s="309"/>
      <c r="M221" s="12" t="s">
        <v>45</v>
      </c>
      <c r="N221" s="308" t="s">
        <v>47</v>
      </c>
      <c r="O221" s="308"/>
      <c r="P221" s="308" t="s">
        <v>49</v>
      </c>
      <c r="Q221" s="308"/>
      <c r="R221" s="308" t="s">
        <v>50</v>
      </c>
      <c r="S221" s="308"/>
      <c r="T221" s="309" t="s">
        <v>51</v>
      </c>
      <c r="U221" s="309"/>
      <c r="V221" s="309" t="s">
        <v>53</v>
      </c>
      <c r="W221" s="309"/>
      <c r="X221" s="12" t="s">
        <v>45</v>
      </c>
      <c r="Y221" s="308" t="s">
        <v>47</v>
      </c>
      <c r="Z221" s="308"/>
      <c r="AA221" s="308" t="s">
        <v>49</v>
      </c>
      <c r="AB221" s="308"/>
      <c r="AC221" s="308" t="s">
        <v>50</v>
      </c>
      <c r="AD221" s="308"/>
      <c r="AE221" s="309" t="s">
        <v>51</v>
      </c>
      <c r="AF221" s="309"/>
      <c r="AG221" s="309" t="s">
        <v>53</v>
      </c>
      <c r="AH221" s="309"/>
    </row>
    <row r="222" spans="1:34" x14ac:dyDescent="0.25">
      <c r="A222" s="20" t="s">
        <v>81</v>
      </c>
      <c r="B222" s="8" t="s">
        <v>46</v>
      </c>
      <c r="C222" s="8" t="s">
        <v>46</v>
      </c>
      <c r="D222" s="8" t="s">
        <v>48</v>
      </c>
      <c r="E222" s="8" t="s">
        <v>46</v>
      </c>
      <c r="F222" s="8" t="s">
        <v>48</v>
      </c>
      <c r="G222" s="8" t="s">
        <v>46</v>
      </c>
      <c r="H222" s="8" t="s">
        <v>48</v>
      </c>
      <c r="I222" s="13" t="s">
        <v>46</v>
      </c>
      <c r="J222" s="13" t="s">
        <v>52</v>
      </c>
      <c r="K222" s="13" t="s">
        <v>46</v>
      </c>
      <c r="L222" s="13" t="s">
        <v>52</v>
      </c>
      <c r="M222" s="8" t="s">
        <v>46</v>
      </c>
      <c r="N222" s="8" t="s">
        <v>46</v>
      </c>
      <c r="O222" s="8" t="s">
        <v>48</v>
      </c>
      <c r="P222" s="8" t="s">
        <v>46</v>
      </c>
      <c r="Q222" s="8" t="s">
        <v>48</v>
      </c>
      <c r="R222" s="8" t="s">
        <v>46</v>
      </c>
      <c r="S222" s="8" t="s">
        <v>48</v>
      </c>
      <c r="T222" s="13" t="s">
        <v>46</v>
      </c>
      <c r="U222" s="13" t="s">
        <v>52</v>
      </c>
      <c r="V222" s="13" t="s">
        <v>46</v>
      </c>
      <c r="W222" s="13" t="s">
        <v>52</v>
      </c>
      <c r="X222" s="8" t="s">
        <v>46</v>
      </c>
      <c r="Y222" s="8" t="s">
        <v>46</v>
      </c>
      <c r="Z222" s="8" t="s">
        <v>48</v>
      </c>
      <c r="AA222" s="8" t="s">
        <v>46</v>
      </c>
      <c r="AB222" s="8" t="s">
        <v>48</v>
      </c>
      <c r="AC222" s="8" t="s">
        <v>46</v>
      </c>
      <c r="AD222" s="8" t="s">
        <v>48</v>
      </c>
      <c r="AE222" s="13" t="s">
        <v>46</v>
      </c>
      <c r="AF222" s="13" t="s">
        <v>52</v>
      </c>
      <c r="AG222" s="13" t="s">
        <v>46</v>
      </c>
      <c r="AH222" s="13" t="s">
        <v>52</v>
      </c>
    </row>
    <row r="223" spans="1:34" x14ac:dyDescent="0.25">
      <c r="A223" s="2" t="s">
        <v>26</v>
      </c>
    </row>
    <row r="224" spans="1:34" x14ac:dyDescent="0.25">
      <c r="A224" s="21" t="s">
        <v>83</v>
      </c>
    </row>
    <row r="225" spans="1:1" x14ac:dyDescent="0.25">
      <c r="A225" s="21" t="s">
        <v>84</v>
      </c>
    </row>
    <row r="226" spans="1:1" x14ac:dyDescent="0.25">
      <c r="A226" s="21" t="s">
        <v>88</v>
      </c>
    </row>
    <row r="227" spans="1:1" x14ac:dyDescent="0.25">
      <c r="A227" s="21" t="s">
        <v>90</v>
      </c>
    </row>
    <row r="228" spans="1:1" x14ac:dyDescent="0.25">
      <c r="A228" s="21" t="s">
        <v>89</v>
      </c>
    </row>
    <row r="229" spans="1:1" x14ac:dyDescent="0.25">
      <c r="A229" s="21" t="s" vm="25">
        <v>32</v>
      </c>
    </row>
    <row r="230" spans="1:1" x14ac:dyDescent="0.25">
      <c r="A230" s="21" t="s">
        <v>85</v>
      </c>
    </row>
    <row r="231" spans="1:1" x14ac:dyDescent="0.25">
      <c r="A231" s="21" t="s">
        <v>86</v>
      </c>
    </row>
    <row r="232" spans="1:1" x14ac:dyDescent="0.25">
      <c r="A232" s="21" t="s" vm="26">
        <v>34</v>
      </c>
    </row>
    <row r="233" spans="1:1" x14ac:dyDescent="0.25">
      <c r="A233" s="21" t="s" vm="27">
        <v>35</v>
      </c>
    </row>
    <row r="234" spans="1:1" x14ac:dyDescent="0.25">
      <c r="A234" s="21" t="s">
        <v>36</v>
      </c>
    </row>
    <row r="235" spans="1:1" x14ac:dyDescent="0.25">
      <c r="A235" s="22" t="s">
        <v>37</v>
      </c>
    </row>
    <row r="236" spans="1:1" x14ac:dyDescent="0.25">
      <c r="A236" s="2" t="s">
        <v>22</v>
      </c>
    </row>
    <row r="237" spans="1:1" x14ac:dyDescent="0.25">
      <c r="A237" s="21" t="s">
        <v>83</v>
      </c>
    </row>
    <row r="238" spans="1:1" x14ac:dyDescent="0.25">
      <c r="A238" s="21" t="s">
        <v>84</v>
      </c>
    </row>
    <row r="239" spans="1:1" x14ac:dyDescent="0.25">
      <c r="A239" s="21" t="s">
        <v>88</v>
      </c>
    </row>
    <row r="240" spans="1:1" x14ac:dyDescent="0.25">
      <c r="A240" s="21" t="s">
        <v>90</v>
      </c>
    </row>
    <row r="241" spans="1:1" x14ac:dyDescent="0.25">
      <c r="A241" s="21" t="s">
        <v>89</v>
      </c>
    </row>
    <row r="242" spans="1:1" x14ac:dyDescent="0.25">
      <c r="A242" s="21" t="s" vm="25">
        <v>32</v>
      </c>
    </row>
    <row r="243" spans="1:1" x14ac:dyDescent="0.25">
      <c r="A243" s="21" t="s">
        <v>85</v>
      </c>
    </row>
    <row r="244" spans="1:1" x14ac:dyDescent="0.25">
      <c r="A244" s="21" t="s">
        <v>86</v>
      </c>
    </row>
    <row r="245" spans="1:1" x14ac:dyDescent="0.25">
      <c r="A245" s="21" t="s" vm="26">
        <v>34</v>
      </c>
    </row>
    <row r="246" spans="1:1" x14ac:dyDescent="0.25">
      <c r="A246" s="21" t="s" vm="27">
        <v>35</v>
      </c>
    </row>
    <row r="247" spans="1:1" x14ac:dyDescent="0.25">
      <c r="A247" s="21" t="s">
        <v>36</v>
      </c>
    </row>
    <row r="248" spans="1:1" x14ac:dyDescent="0.25">
      <c r="A248" s="22" t="s">
        <v>37</v>
      </c>
    </row>
    <row r="249" spans="1:1" x14ac:dyDescent="0.25">
      <c r="A249" s="2" t="s">
        <v>82</v>
      </c>
    </row>
    <row r="250" spans="1:1" x14ac:dyDescent="0.25">
      <c r="A250" s="21" t="s">
        <v>83</v>
      </c>
    </row>
    <row r="251" spans="1:1" x14ac:dyDescent="0.25">
      <c r="A251" s="21" t="s">
        <v>84</v>
      </c>
    </row>
    <row r="252" spans="1:1" x14ac:dyDescent="0.25">
      <c r="A252" s="21" t="s">
        <v>88</v>
      </c>
    </row>
    <row r="253" spans="1:1" x14ac:dyDescent="0.25">
      <c r="A253" s="21" t="s">
        <v>90</v>
      </c>
    </row>
    <row r="254" spans="1:1" x14ac:dyDescent="0.25">
      <c r="A254" s="21" t="s">
        <v>89</v>
      </c>
    </row>
    <row r="255" spans="1:1" x14ac:dyDescent="0.25">
      <c r="A255" s="21" t="s" vm="25">
        <v>32</v>
      </c>
    </row>
    <row r="256" spans="1:1" x14ac:dyDescent="0.25">
      <c r="A256" s="21" t="s">
        <v>85</v>
      </c>
    </row>
    <row r="257" spans="1:1" x14ac:dyDescent="0.25">
      <c r="A257" s="21" t="s">
        <v>86</v>
      </c>
    </row>
    <row r="258" spans="1:1" x14ac:dyDescent="0.25">
      <c r="A258" s="21" t="s" vm="26">
        <v>34</v>
      </c>
    </row>
    <row r="259" spans="1:1" x14ac:dyDescent="0.25">
      <c r="A259" s="21" t="s" vm="27">
        <v>35</v>
      </c>
    </row>
    <row r="260" spans="1:1" x14ac:dyDescent="0.25">
      <c r="A260" s="21" t="s">
        <v>36</v>
      </c>
    </row>
    <row r="261" spans="1:1" x14ac:dyDescent="0.25">
      <c r="A261" s="22" t="s">
        <v>37</v>
      </c>
    </row>
    <row r="262" spans="1:1" x14ac:dyDescent="0.25">
      <c r="A262" s="2" t="s">
        <v>29</v>
      </c>
    </row>
    <row r="263" spans="1:1" x14ac:dyDescent="0.25">
      <c r="A263" s="21" t="s">
        <v>83</v>
      </c>
    </row>
    <row r="264" spans="1:1" x14ac:dyDescent="0.25">
      <c r="A264" s="21" t="s">
        <v>84</v>
      </c>
    </row>
    <row r="265" spans="1:1" x14ac:dyDescent="0.25">
      <c r="A265" s="21" t="s">
        <v>88</v>
      </c>
    </row>
    <row r="266" spans="1:1" x14ac:dyDescent="0.25">
      <c r="A266" s="21" t="s">
        <v>90</v>
      </c>
    </row>
    <row r="267" spans="1:1" x14ac:dyDescent="0.25">
      <c r="A267" s="21" t="s">
        <v>89</v>
      </c>
    </row>
    <row r="268" spans="1:1" x14ac:dyDescent="0.25">
      <c r="A268" s="21" t="s" vm="25">
        <v>32</v>
      </c>
    </row>
    <row r="269" spans="1:1" x14ac:dyDescent="0.25">
      <c r="A269" s="21" t="s">
        <v>85</v>
      </c>
    </row>
    <row r="270" spans="1:1" x14ac:dyDescent="0.25">
      <c r="A270" s="21" t="s">
        <v>86</v>
      </c>
    </row>
    <row r="271" spans="1:1" x14ac:dyDescent="0.25">
      <c r="A271" s="21" t="s" vm="26">
        <v>34</v>
      </c>
    </row>
    <row r="272" spans="1:1" x14ac:dyDescent="0.25">
      <c r="A272" s="21" t="s" vm="27">
        <v>35</v>
      </c>
    </row>
    <row r="273" spans="1:12" x14ac:dyDescent="0.25">
      <c r="A273" s="21" t="s">
        <v>36</v>
      </c>
    </row>
    <row r="274" spans="1:12" x14ac:dyDescent="0.25">
      <c r="A274" s="23" t="s">
        <v>37</v>
      </c>
      <c r="B274" s="10"/>
      <c r="C274" s="10"/>
      <c r="D274" s="10"/>
      <c r="E274" s="10"/>
      <c r="F274" s="10"/>
      <c r="G274" s="10"/>
      <c r="H274" s="10"/>
    </row>
    <row r="276" spans="1:12" ht="21" x14ac:dyDescent="0.35">
      <c r="A276" s="24" t="s">
        <v>94</v>
      </c>
    </row>
    <row r="277" spans="1:12" ht="45" x14ac:dyDescent="0.25">
      <c r="A277" s="6" t="s">
        <v>0</v>
      </c>
      <c r="B277" s="311" t="s" vm="29">
        <v>63</v>
      </c>
      <c r="C277" s="311"/>
      <c r="D277" s="308" t="s" vm="30">
        <v>64</v>
      </c>
      <c r="E277" s="308"/>
      <c r="F277" s="308" t="s" vm="31">
        <v>65</v>
      </c>
      <c r="G277" s="308"/>
      <c r="H277" s="308" t="s" vm="32">
        <v>66</v>
      </c>
      <c r="I277" s="308"/>
      <c r="J277" s="308" t="s">
        <v>67</v>
      </c>
      <c r="K277" s="308"/>
      <c r="L277" s="16" t="s" vm="33">
        <v>68</v>
      </c>
    </row>
    <row r="278" spans="1:12" ht="14.45" customHeight="1" x14ac:dyDescent="0.25">
      <c r="A278" s="7"/>
      <c r="B278" s="7" t="s">
        <v>95</v>
      </c>
      <c r="C278" s="7" t="s">
        <v>96</v>
      </c>
      <c r="D278" s="7" t="s">
        <v>95</v>
      </c>
      <c r="E278" s="7" t="s">
        <v>96</v>
      </c>
      <c r="F278" s="7" t="s">
        <v>95</v>
      </c>
      <c r="G278" s="7" t="s">
        <v>96</v>
      </c>
      <c r="H278" s="7" t="s">
        <v>95</v>
      </c>
      <c r="I278" s="7" t="s">
        <v>96</v>
      </c>
      <c r="J278" s="7" t="s">
        <v>95</v>
      </c>
      <c r="K278" s="7" t="s">
        <v>96</v>
      </c>
      <c r="L278" s="7"/>
    </row>
    <row r="279" spans="1:12" x14ac:dyDescent="0.25">
      <c r="A279" s="2" t="s">
        <v>26</v>
      </c>
    </row>
    <row r="280" spans="1:12" x14ac:dyDescent="0.25">
      <c r="A280" s="21" t="s">
        <v>83</v>
      </c>
    </row>
    <row r="281" spans="1:12" x14ac:dyDescent="0.25">
      <c r="A281" s="21" t="s">
        <v>84</v>
      </c>
    </row>
    <row r="282" spans="1:12" x14ac:dyDescent="0.25">
      <c r="A282" s="21" t="s">
        <v>88</v>
      </c>
    </row>
    <row r="283" spans="1:12" x14ac:dyDescent="0.25">
      <c r="A283" s="21" t="s">
        <v>90</v>
      </c>
    </row>
    <row r="284" spans="1:12" x14ac:dyDescent="0.25">
      <c r="A284" s="21" t="s">
        <v>89</v>
      </c>
    </row>
    <row r="285" spans="1:12" x14ac:dyDescent="0.25">
      <c r="A285" s="21" t="s" vm="25">
        <v>32</v>
      </c>
    </row>
    <row r="286" spans="1:12" x14ac:dyDescent="0.25">
      <c r="A286" s="21" t="s">
        <v>85</v>
      </c>
    </row>
    <row r="287" spans="1:12" x14ac:dyDescent="0.25">
      <c r="A287" s="21" t="s">
        <v>86</v>
      </c>
    </row>
    <row r="288" spans="1:12" x14ac:dyDescent="0.25">
      <c r="A288" s="21" t="s" vm="26">
        <v>34</v>
      </c>
    </row>
    <row r="289" spans="1:1" x14ac:dyDescent="0.25">
      <c r="A289" s="21" t="s" vm="27">
        <v>35</v>
      </c>
    </row>
    <row r="290" spans="1:1" x14ac:dyDescent="0.25">
      <c r="A290" s="21" t="s">
        <v>36</v>
      </c>
    </row>
    <row r="291" spans="1:1" x14ac:dyDescent="0.25">
      <c r="A291" s="22" t="s">
        <v>37</v>
      </c>
    </row>
    <row r="292" spans="1:1" x14ac:dyDescent="0.25">
      <c r="A292" s="2" t="s">
        <v>22</v>
      </c>
    </row>
    <row r="293" spans="1:1" x14ac:dyDescent="0.25">
      <c r="A293" s="21" t="s">
        <v>83</v>
      </c>
    </row>
    <row r="294" spans="1:1" x14ac:dyDescent="0.25">
      <c r="A294" s="21" t="s">
        <v>84</v>
      </c>
    </row>
    <row r="295" spans="1:1" x14ac:dyDescent="0.25">
      <c r="A295" s="21" t="s">
        <v>88</v>
      </c>
    </row>
    <row r="296" spans="1:1" x14ac:dyDescent="0.25">
      <c r="A296" s="21" t="s">
        <v>90</v>
      </c>
    </row>
    <row r="297" spans="1:1" x14ac:dyDescent="0.25">
      <c r="A297" s="21" t="s">
        <v>89</v>
      </c>
    </row>
    <row r="298" spans="1:1" x14ac:dyDescent="0.25">
      <c r="A298" s="21" t="s" vm="25">
        <v>32</v>
      </c>
    </row>
    <row r="299" spans="1:1" x14ac:dyDescent="0.25">
      <c r="A299" s="21" t="s">
        <v>85</v>
      </c>
    </row>
    <row r="300" spans="1:1" x14ac:dyDescent="0.25">
      <c r="A300" s="21" t="s">
        <v>86</v>
      </c>
    </row>
    <row r="301" spans="1:1" x14ac:dyDescent="0.25">
      <c r="A301" s="21" t="s" vm="26">
        <v>34</v>
      </c>
    </row>
    <row r="302" spans="1:1" x14ac:dyDescent="0.25">
      <c r="A302" s="21" t="s" vm="27">
        <v>35</v>
      </c>
    </row>
    <row r="303" spans="1:1" x14ac:dyDescent="0.25">
      <c r="A303" s="21" t="s">
        <v>36</v>
      </c>
    </row>
    <row r="304" spans="1:1" x14ac:dyDescent="0.25">
      <c r="A304" s="22" t="s">
        <v>37</v>
      </c>
    </row>
    <row r="305" spans="1:1" x14ac:dyDescent="0.25">
      <c r="A305" s="2" t="s">
        <v>82</v>
      </c>
    </row>
    <row r="306" spans="1:1" x14ac:dyDescent="0.25">
      <c r="A306" s="21" t="s">
        <v>83</v>
      </c>
    </row>
    <row r="307" spans="1:1" x14ac:dyDescent="0.25">
      <c r="A307" s="21" t="s">
        <v>84</v>
      </c>
    </row>
    <row r="308" spans="1:1" x14ac:dyDescent="0.25">
      <c r="A308" s="21" t="s">
        <v>88</v>
      </c>
    </row>
    <row r="309" spans="1:1" x14ac:dyDescent="0.25">
      <c r="A309" s="21" t="s">
        <v>90</v>
      </c>
    </row>
    <row r="310" spans="1:1" x14ac:dyDescent="0.25">
      <c r="A310" s="21" t="s">
        <v>89</v>
      </c>
    </row>
    <row r="311" spans="1:1" x14ac:dyDescent="0.25">
      <c r="A311" s="21" t="s" vm="25">
        <v>32</v>
      </c>
    </row>
    <row r="312" spans="1:1" x14ac:dyDescent="0.25">
      <c r="A312" s="21" t="s">
        <v>85</v>
      </c>
    </row>
    <row r="313" spans="1:1" x14ac:dyDescent="0.25">
      <c r="A313" s="21" t="s">
        <v>86</v>
      </c>
    </row>
    <row r="314" spans="1:1" x14ac:dyDescent="0.25">
      <c r="A314" s="21" t="s" vm="26">
        <v>34</v>
      </c>
    </row>
    <row r="315" spans="1:1" x14ac:dyDescent="0.25">
      <c r="A315" s="21" t="s" vm="27">
        <v>35</v>
      </c>
    </row>
    <row r="316" spans="1:1" x14ac:dyDescent="0.25">
      <c r="A316" s="21" t="s">
        <v>36</v>
      </c>
    </row>
    <row r="317" spans="1:1" x14ac:dyDescent="0.25">
      <c r="A317" s="22" t="s">
        <v>37</v>
      </c>
    </row>
    <row r="318" spans="1:1" x14ac:dyDescent="0.25">
      <c r="A318" s="2" t="s">
        <v>29</v>
      </c>
    </row>
    <row r="319" spans="1:1" x14ac:dyDescent="0.25">
      <c r="A319" s="21" t="s">
        <v>83</v>
      </c>
    </row>
    <row r="320" spans="1:1" x14ac:dyDescent="0.25">
      <c r="A320" s="21" t="s">
        <v>84</v>
      </c>
    </row>
    <row r="321" spans="1:12" x14ac:dyDescent="0.25">
      <c r="A321" s="21" t="s">
        <v>88</v>
      </c>
    </row>
    <row r="322" spans="1:12" x14ac:dyDescent="0.25">
      <c r="A322" s="21" t="s">
        <v>90</v>
      </c>
    </row>
    <row r="323" spans="1:12" x14ac:dyDescent="0.25">
      <c r="A323" s="21" t="s">
        <v>89</v>
      </c>
    </row>
    <row r="324" spans="1:12" x14ac:dyDescent="0.25">
      <c r="A324" s="21" t="s" vm="25">
        <v>32</v>
      </c>
    </row>
    <row r="325" spans="1:12" x14ac:dyDescent="0.25">
      <c r="A325" s="21" t="s">
        <v>85</v>
      </c>
    </row>
    <row r="326" spans="1:12" x14ac:dyDescent="0.25">
      <c r="A326" s="21" t="s">
        <v>86</v>
      </c>
    </row>
    <row r="327" spans="1:12" x14ac:dyDescent="0.25">
      <c r="A327" s="21" t="s" vm="26">
        <v>34</v>
      </c>
    </row>
    <row r="328" spans="1:12" x14ac:dyDescent="0.25">
      <c r="A328" s="21" t="s" vm="27">
        <v>35</v>
      </c>
    </row>
    <row r="329" spans="1:12" x14ac:dyDescent="0.25">
      <c r="A329" s="21" t="s">
        <v>36</v>
      </c>
    </row>
    <row r="330" spans="1:12" x14ac:dyDescent="0.25">
      <c r="A330" s="23" t="s">
        <v>37</v>
      </c>
      <c r="B330" s="10"/>
      <c r="C330" s="10"/>
      <c r="D330" s="10"/>
      <c r="E330" s="10"/>
      <c r="F330" s="10"/>
      <c r="G330" s="10"/>
      <c r="H330" s="10"/>
    </row>
    <row r="332" spans="1:12" ht="21" x14ac:dyDescent="0.35">
      <c r="A332" s="24" t="s">
        <v>97</v>
      </c>
    </row>
    <row r="333" spans="1:12" ht="45" x14ac:dyDescent="0.25">
      <c r="A333" s="6" t="s">
        <v>0</v>
      </c>
      <c r="B333" s="311" t="s" vm="29">
        <v>63</v>
      </c>
      <c r="C333" s="311"/>
      <c r="D333" s="308" t="s" vm="30">
        <v>64</v>
      </c>
      <c r="E333" s="308"/>
      <c r="F333" s="308" t="s" vm="31">
        <v>65</v>
      </c>
      <c r="G333" s="308"/>
      <c r="H333" s="308" t="s" vm="32">
        <v>66</v>
      </c>
      <c r="I333" s="308"/>
      <c r="J333" s="308" t="s">
        <v>67</v>
      </c>
      <c r="K333" s="308"/>
      <c r="L333" s="16" t="s" vm="33">
        <v>68</v>
      </c>
    </row>
    <row r="334" spans="1:12" x14ac:dyDescent="0.25">
      <c r="A334" s="7"/>
      <c r="B334" s="7" t="s">
        <v>98</v>
      </c>
      <c r="C334" s="7" t="s">
        <v>96</v>
      </c>
      <c r="D334" s="7" t="s">
        <v>98</v>
      </c>
      <c r="E334" s="7" t="s">
        <v>96</v>
      </c>
      <c r="F334" s="7" t="s">
        <v>98</v>
      </c>
      <c r="G334" s="7" t="s">
        <v>96</v>
      </c>
      <c r="H334" s="7" t="s">
        <v>98</v>
      </c>
      <c r="I334" s="7" t="s">
        <v>96</v>
      </c>
      <c r="J334" s="7" t="s">
        <v>98</v>
      </c>
      <c r="K334" s="7" t="s">
        <v>96</v>
      </c>
      <c r="L334" s="7"/>
    </row>
    <row r="335" spans="1:12" x14ac:dyDescent="0.25">
      <c r="A335" s="2" t="s">
        <v>26</v>
      </c>
    </row>
    <row r="336" spans="1:12" x14ac:dyDescent="0.25">
      <c r="A336" s="21" t="s">
        <v>83</v>
      </c>
    </row>
    <row r="337" spans="1:1" x14ac:dyDescent="0.25">
      <c r="A337" s="21" t="s">
        <v>84</v>
      </c>
    </row>
    <row r="338" spans="1:1" x14ac:dyDescent="0.25">
      <c r="A338" s="21" t="s">
        <v>88</v>
      </c>
    </row>
    <row r="339" spans="1:1" x14ac:dyDescent="0.25">
      <c r="A339" s="21" t="s">
        <v>90</v>
      </c>
    </row>
    <row r="340" spans="1:1" x14ac:dyDescent="0.25">
      <c r="A340" s="21" t="s">
        <v>89</v>
      </c>
    </row>
    <row r="341" spans="1:1" x14ac:dyDescent="0.25">
      <c r="A341" s="21" t="s" vm="25">
        <v>32</v>
      </c>
    </row>
    <row r="342" spans="1:1" x14ac:dyDescent="0.25">
      <c r="A342" s="21" t="s">
        <v>85</v>
      </c>
    </row>
    <row r="343" spans="1:1" x14ac:dyDescent="0.25">
      <c r="A343" s="21" t="s">
        <v>86</v>
      </c>
    </row>
    <row r="344" spans="1:1" x14ac:dyDescent="0.25">
      <c r="A344" s="21" t="s" vm="26">
        <v>34</v>
      </c>
    </row>
    <row r="345" spans="1:1" x14ac:dyDescent="0.25">
      <c r="A345" s="21" t="s" vm="27">
        <v>35</v>
      </c>
    </row>
    <row r="346" spans="1:1" x14ac:dyDescent="0.25">
      <c r="A346" s="21" t="s">
        <v>36</v>
      </c>
    </row>
    <row r="347" spans="1:1" x14ac:dyDescent="0.25">
      <c r="A347" s="22" t="s">
        <v>37</v>
      </c>
    </row>
    <row r="348" spans="1:1" x14ac:dyDescent="0.25">
      <c r="A348" s="2" t="s">
        <v>22</v>
      </c>
    </row>
    <row r="349" spans="1:1" x14ac:dyDescent="0.25">
      <c r="A349" s="21" t="s">
        <v>83</v>
      </c>
    </row>
    <row r="350" spans="1:1" x14ac:dyDescent="0.25">
      <c r="A350" s="21" t="s">
        <v>84</v>
      </c>
    </row>
    <row r="351" spans="1:1" x14ac:dyDescent="0.25">
      <c r="A351" s="21" t="s">
        <v>88</v>
      </c>
    </row>
    <row r="352" spans="1:1" x14ac:dyDescent="0.25">
      <c r="A352" s="21" t="s">
        <v>90</v>
      </c>
    </row>
    <row r="353" spans="1:1" x14ac:dyDescent="0.25">
      <c r="A353" s="21" t="s">
        <v>89</v>
      </c>
    </row>
    <row r="354" spans="1:1" x14ac:dyDescent="0.25">
      <c r="A354" s="21" t="s" vm="25">
        <v>32</v>
      </c>
    </row>
    <row r="355" spans="1:1" x14ac:dyDescent="0.25">
      <c r="A355" s="21" t="s">
        <v>85</v>
      </c>
    </row>
    <row r="356" spans="1:1" x14ac:dyDescent="0.25">
      <c r="A356" s="21" t="s">
        <v>86</v>
      </c>
    </row>
    <row r="357" spans="1:1" x14ac:dyDescent="0.25">
      <c r="A357" s="21" t="s" vm="26">
        <v>34</v>
      </c>
    </row>
    <row r="358" spans="1:1" x14ac:dyDescent="0.25">
      <c r="A358" s="21" t="s" vm="27">
        <v>35</v>
      </c>
    </row>
    <row r="359" spans="1:1" x14ac:dyDescent="0.25">
      <c r="A359" s="21" t="s">
        <v>36</v>
      </c>
    </row>
    <row r="360" spans="1:1" x14ac:dyDescent="0.25">
      <c r="A360" s="22" t="s">
        <v>37</v>
      </c>
    </row>
    <row r="361" spans="1:1" x14ac:dyDescent="0.25">
      <c r="A361" s="2" t="s">
        <v>82</v>
      </c>
    </row>
    <row r="362" spans="1:1" x14ac:dyDescent="0.25">
      <c r="A362" s="21" t="s">
        <v>83</v>
      </c>
    </row>
    <row r="363" spans="1:1" x14ac:dyDescent="0.25">
      <c r="A363" s="21" t="s">
        <v>84</v>
      </c>
    </row>
    <row r="364" spans="1:1" x14ac:dyDescent="0.25">
      <c r="A364" s="21" t="s">
        <v>88</v>
      </c>
    </row>
    <row r="365" spans="1:1" x14ac:dyDescent="0.25">
      <c r="A365" s="21" t="s">
        <v>90</v>
      </c>
    </row>
    <row r="366" spans="1:1" x14ac:dyDescent="0.25">
      <c r="A366" s="21" t="s">
        <v>89</v>
      </c>
    </row>
    <row r="367" spans="1:1" x14ac:dyDescent="0.25">
      <c r="A367" s="21" t="s" vm="25">
        <v>32</v>
      </c>
    </row>
    <row r="368" spans="1:1" x14ac:dyDescent="0.25">
      <c r="A368" s="21" t="s">
        <v>85</v>
      </c>
    </row>
    <row r="369" spans="1:1" x14ac:dyDescent="0.25">
      <c r="A369" s="21" t="s">
        <v>86</v>
      </c>
    </row>
    <row r="370" spans="1:1" x14ac:dyDescent="0.25">
      <c r="A370" s="21" t="s" vm="26">
        <v>34</v>
      </c>
    </row>
    <row r="371" spans="1:1" x14ac:dyDescent="0.25">
      <c r="A371" s="21" t="s" vm="27">
        <v>35</v>
      </c>
    </row>
    <row r="372" spans="1:1" x14ac:dyDescent="0.25">
      <c r="A372" s="21" t="s">
        <v>36</v>
      </c>
    </row>
    <row r="373" spans="1:1" x14ac:dyDescent="0.25">
      <c r="A373" s="22" t="s">
        <v>37</v>
      </c>
    </row>
    <row r="374" spans="1:1" x14ac:dyDescent="0.25">
      <c r="A374" s="2" t="s">
        <v>29</v>
      </c>
    </row>
    <row r="375" spans="1:1" x14ac:dyDescent="0.25">
      <c r="A375" s="21" t="s">
        <v>83</v>
      </c>
    </row>
    <row r="376" spans="1:1" x14ac:dyDescent="0.25">
      <c r="A376" s="21" t="s">
        <v>84</v>
      </c>
    </row>
    <row r="377" spans="1:1" x14ac:dyDescent="0.25">
      <c r="A377" s="21" t="s">
        <v>88</v>
      </c>
    </row>
    <row r="378" spans="1:1" x14ac:dyDescent="0.25">
      <c r="A378" s="21" t="s">
        <v>90</v>
      </c>
    </row>
    <row r="379" spans="1:1" x14ac:dyDescent="0.25">
      <c r="A379" s="21" t="s">
        <v>89</v>
      </c>
    </row>
    <row r="380" spans="1:1" x14ac:dyDescent="0.25">
      <c r="A380" s="21" t="s" vm="25">
        <v>32</v>
      </c>
    </row>
    <row r="381" spans="1:1" x14ac:dyDescent="0.25">
      <c r="A381" s="21" t="s">
        <v>85</v>
      </c>
    </row>
    <row r="382" spans="1:1" x14ac:dyDescent="0.25">
      <c r="A382" s="21" t="s">
        <v>86</v>
      </c>
    </row>
    <row r="383" spans="1:1" x14ac:dyDescent="0.25">
      <c r="A383" s="21" t="s" vm="26">
        <v>34</v>
      </c>
    </row>
    <row r="384" spans="1:1" x14ac:dyDescent="0.25">
      <c r="A384" s="21" t="s" vm="27">
        <v>35</v>
      </c>
    </row>
    <row r="385" spans="1:12" x14ac:dyDescent="0.25">
      <c r="A385" s="21" t="s">
        <v>36</v>
      </c>
    </row>
    <row r="386" spans="1:12" x14ac:dyDescent="0.25">
      <c r="A386" s="23" t="s">
        <v>37</v>
      </c>
      <c r="B386" s="10"/>
      <c r="C386" s="10"/>
      <c r="D386" s="10"/>
      <c r="E386" s="10"/>
      <c r="F386" s="10"/>
      <c r="G386" s="10"/>
      <c r="H386" s="10"/>
    </row>
    <row r="388" spans="1:12" ht="21" x14ac:dyDescent="0.35">
      <c r="A388" s="24" t="s">
        <v>99</v>
      </c>
    </row>
    <row r="389" spans="1:12" ht="45" x14ac:dyDescent="0.25">
      <c r="A389" s="6" t="s">
        <v>0</v>
      </c>
      <c r="B389" s="311" t="s">
        <v>69</v>
      </c>
      <c r="C389" s="311"/>
      <c r="D389" s="308" t="s">
        <v>70</v>
      </c>
      <c r="E389" s="308"/>
      <c r="F389" s="308" t="s">
        <v>71</v>
      </c>
      <c r="G389" s="308"/>
      <c r="H389" s="308" t="s" vm="32">
        <v>66</v>
      </c>
      <c r="I389" s="308"/>
      <c r="J389" s="308" t="s">
        <v>67</v>
      </c>
      <c r="K389" s="308"/>
      <c r="L389" s="16" t="s" vm="33">
        <v>68</v>
      </c>
    </row>
    <row r="390" spans="1:12" x14ac:dyDescent="0.25">
      <c r="A390" s="7"/>
      <c r="B390" s="7" t="s">
        <v>95</v>
      </c>
      <c r="C390" s="7" t="s">
        <v>96</v>
      </c>
      <c r="D390" s="7" t="s">
        <v>95</v>
      </c>
      <c r="E390" s="7" t="s">
        <v>96</v>
      </c>
      <c r="F390" s="7" t="s">
        <v>95</v>
      </c>
      <c r="G390" s="7" t="s">
        <v>96</v>
      </c>
      <c r="H390" s="7" t="s">
        <v>95</v>
      </c>
      <c r="I390" s="7" t="s">
        <v>96</v>
      </c>
      <c r="J390" s="7" t="s">
        <v>95</v>
      </c>
      <c r="K390" s="7" t="s">
        <v>96</v>
      </c>
      <c r="L390" s="7"/>
    </row>
    <row r="391" spans="1:12" x14ac:dyDescent="0.25">
      <c r="A391" s="2" t="s">
        <v>26</v>
      </c>
    </row>
    <row r="392" spans="1:12" x14ac:dyDescent="0.25">
      <c r="A392" s="21" t="s">
        <v>83</v>
      </c>
    </row>
    <row r="393" spans="1:12" x14ac:dyDescent="0.25">
      <c r="A393" s="21" t="s">
        <v>84</v>
      </c>
    </row>
    <row r="394" spans="1:12" x14ac:dyDescent="0.25">
      <c r="A394" s="21" t="s">
        <v>88</v>
      </c>
    </row>
    <row r="395" spans="1:12" x14ac:dyDescent="0.25">
      <c r="A395" s="21" t="s">
        <v>90</v>
      </c>
    </row>
    <row r="396" spans="1:12" x14ac:dyDescent="0.25">
      <c r="A396" s="21" t="s">
        <v>89</v>
      </c>
    </row>
    <row r="397" spans="1:12" x14ac:dyDescent="0.25">
      <c r="A397" s="21" t="s" vm="25">
        <v>32</v>
      </c>
    </row>
    <row r="398" spans="1:12" x14ac:dyDescent="0.25">
      <c r="A398" s="21" t="s">
        <v>85</v>
      </c>
    </row>
    <row r="399" spans="1:12" x14ac:dyDescent="0.25">
      <c r="A399" s="21" t="s">
        <v>86</v>
      </c>
    </row>
    <row r="400" spans="1:12" x14ac:dyDescent="0.25">
      <c r="A400" s="21" t="s" vm="26">
        <v>34</v>
      </c>
    </row>
    <row r="401" spans="1:1" x14ac:dyDescent="0.25">
      <c r="A401" s="21" t="s" vm="27">
        <v>35</v>
      </c>
    </row>
    <row r="402" spans="1:1" x14ac:dyDescent="0.25">
      <c r="A402" s="21" t="s">
        <v>36</v>
      </c>
    </row>
    <row r="403" spans="1:1" x14ac:dyDescent="0.25">
      <c r="A403" s="22" t="s">
        <v>37</v>
      </c>
    </row>
    <row r="404" spans="1:1" x14ac:dyDescent="0.25">
      <c r="A404" s="2" t="s">
        <v>22</v>
      </c>
    </row>
    <row r="405" spans="1:1" x14ac:dyDescent="0.25">
      <c r="A405" s="21" t="s">
        <v>83</v>
      </c>
    </row>
    <row r="406" spans="1:1" x14ac:dyDescent="0.25">
      <c r="A406" s="21" t="s">
        <v>84</v>
      </c>
    </row>
    <row r="407" spans="1:1" x14ac:dyDescent="0.25">
      <c r="A407" s="21" t="s">
        <v>88</v>
      </c>
    </row>
    <row r="408" spans="1:1" x14ac:dyDescent="0.25">
      <c r="A408" s="21" t="s">
        <v>90</v>
      </c>
    </row>
    <row r="409" spans="1:1" x14ac:dyDescent="0.25">
      <c r="A409" s="21" t="s">
        <v>89</v>
      </c>
    </row>
    <row r="410" spans="1:1" x14ac:dyDescent="0.25">
      <c r="A410" s="21" t="s" vm="25">
        <v>32</v>
      </c>
    </row>
    <row r="411" spans="1:1" x14ac:dyDescent="0.25">
      <c r="A411" s="21" t="s">
        <v>85</v>
      </c>
    </row>
    <row r="412" spans="1:1" x14ac:dyDescent="0.25">
      <c r="A412" s="21" t="s">
        <v>86</v>
      </c>
    </row>
    <row r="413" spans="1:1" x14ac:dyDescent="0.25">
      <c r="A413" s="21" t="s" vm="26">
        <v>34</v>
      </c>
    </row>
    <row r="414" spans="1:1" x14ac:dyDescent="0.25">
      <c r="A414" s="21" t="s" vm="27">
        <v>35</v>
      </c>
    </row>
    <row r="415" spans="1:1" x14ac:dyDescent="0.25">
      <c r="A415" s="21" t="s">
        <v>36</v>
      </c>
    </row>
    <row r="416" spans="1:1" x14ac:dyDescent="0.25">
      <c r="A416" s="22" t="s">
        <v>37</v>
      </c>
    </row>
    <row r="417" spans="1:1" x14ac:dyDescent="0.25">
      <c r="A417" s="2" t="s">
        <v>82</v>
      </c>
    </row>
    <row r="418" spans="1:1" x14ac:dyDescent="0.25">
      <c r="A418" s="21" t="s">
        <v>83</v>
      </c>
    </row>
    <row r="419" spans="1:1" x14ac:dyDescent="0.25">
      <c r="A419" s="21" t="s">
        <v>84</v>
      </c>
    </row>
    <row r="420" spans="1:1" x14ac:dyDescent="0.25">
      <c r="A420" s="21" t="s">
        <v>88</v>
      </c>
    </row>
    <row r="421" spans="1:1" x14ac:dyDescent="0.25">
      <c r="A421" s="21" t="s">
        <v>90</v>
      </c>
    </row>
    <row r="422" spans="1:1" x14ac:dyDescent="0.25">
      <c r="A422" s="21" t="s">
        <v>89</v>
      </c>
    </row>
    <row r="423" spans="1:1" x14ac:dyDescent="0.25">
      <c r="A423" s="21" t="s" vm="25">
        <v>32</v>
      </c>
    </row>
    <row r="424" spans="1:1" x14ac:dyDescent="0.25">
      <c r="A424" s="21" t="s">
        <v>85</v>
      </c>
    </row>
    <row r="425" spans="1:1" x14ac:dyDescent="0.25">
      <c r="A425" s="21" t="s">
        <v>86</v>
      </c>
    </row>
    <row r="426" spans="1:1" x14ac:dyDescent="0.25">
      <c r="A426" s="21" t="s" vm="26">
        <v>34</v>
      </c>
    </row>
    <row r="427" spans="1:1" x14ac:dyDescent="0.25">
      <c r="A427" s="21" t="s" vm="27">
        <v>35</v>
      </c>
    </row>
    <row r="428" spans="1:1" x14ac:dyDescent="0.25">
      <c r="A428" s="21" t="s">
        <v>36</v>
      </c>
    </row>
    <row r="429" spans="1:1" x14ac:dyDescent="0.25">
      <c r="A429" s="22" t="s">
        <v>37</v>
      </c>
    </row>
    <row r="430" spans="1:1" x14ac:dyDescent="0.25">
      <c r="A430" s="2" t="s">
        <v>29</v>
      </c>
    </row>
    <row r="431" spans="1:1" x14ac:dyDescent="0.25">
      <c r="A431" s="21" t="s">
        <v>83</v>
      </c>
    </row>
    <row r="432" spans="1:1" x14ac:dyDescent="0.25">
      <c r="A432" s="21" t="s">
        <v>84</v>
      </c>
    </row>
    <row r="433" spans="1:12" x14ac:dyDescent="0.25">
      <c r="A433" s="21" t="s">
        <v>88</v>
      </c>
    </row>
    <row r="434" spans="1:12" x14ac:dyDescent="0.25">
      <c r="A434" s="21" t="s">
        <v>90</v>
      </c>
    </row>
    <row r="435" spans="1:12" x14ac:dyDescent="0.25">
      <c r="A435" s="21" t="s">
        <v>89</v>
      </c>
    </row>
    <row r="436" spans="1:12" x14ac:dyDescent="0.25">
      <c r="A436" s="21" t="s" vm="25">
        <v>32</v>
      </c>
    </row>
    <row r="437" spans="1:12" x14ac:dyDescent="0.25">
      <c r="A437" s="21" t="s">
        <v>85</v>
      </c>
    </row>
    <row r="438" spans="1:12" x14ac:dyDescent="0.25">
      <c r="A438" s="21" t="s">
        <v>86</v>
      </c>
    </row>
    <row r="439" spans="1:12" x14ac:dyDescent="0.25">
      <c r="A439" s="21" t="s" vm="26">
        <v>34</v>
      </c>
    </row>
    <row r="440" spans="1:12" x14ac:dyDescent="0.25">
      <c r="A440" s="21" t="s" vm="27">
        <v>35</v>
      </c>
    </row>
    <row r="441" spans="1:12" x14ac:dyDescent="0.25">
      <c r="A441" s="21" t="s">
        <v>36</v>
      </c>
    </row>
    <row r="442" spans="1:12" x14ac:dyDescent="0.25">
      <c r="A442" s="23" t="s">
        <v>37</v>
      </c>
      <c r="B442" s="10"/>
      <c r="C442" s="10"/>
      <c r="D442" s="10"/>
      <c r="E442" s="10"/>
      <c r="F442" s="10"/>
      <c r="G442" s="10"/>
      <c r="H442" s="10"/>
    </row>
    <row r="444" spans="1:12" ht="21" x14ac:dyDescent="0.35">
      <c r="A444" s="24" t="s">
        <v>100</v>
      </c>
    </row>
    <row r="445" spans="1:12" ht="45" x14ac:dyDescent="0.25">
      <c r="A445" s="6" t="s">
        <v>0</v>
      </c>
      <c r="B445" s="311" t="s">
        <v>69</v>
      </c>
      <c r="C445" s="311"/>
      <c r="D445" s="308" t="s">
        <v>70</v>
      </c>
      <c r="E445" s="308"/>
      <c r="F445" s="308" t="s">
        <v>71</v>
      </c>
      <c r="G445" s="308"/>
      <c r="H445" s="308" t="s" vm="32">
        <v>66</v>
      </c>
      <c r="I445" s="308"/>
      <c r="J445" s="308" t="s">
        <v>67</v>
      </c>
      <c r="K445" s="308"/>
      <c r="L445" s="16" t="s" vm="33">
        <v>68</v>
      </c>
    </row>
    <row r="446" spans="1:12" x14ac:dyDescent="0.25">
      <c r="A446" s="7"/>
      <c r="B446" s="7" t="s">
        <v>95</v>
      </c>
      <c r="C446" s="7" t="s">
        <v>96</v>
      </c>
      <c r="D446" s="7" t="s">
        <v>95</v>
      </c>
      <c r="E446" s="7" t="s">
        <v>96</v>
      </c>
      <c r="F446" s="7" t="s">
        <v>95</v>
      </c>
      <c r="G446" s="7" t="s">
        <v>96</v>
      </c>
      <c r="H446" s="7" t="s">
        <v>95</v>
      </c>
      <c r="I446" s="7" t="s">
        <v>96</v>
      </c>
      <c r="J446" s="7" t="s">
        <v>95</v>
      </c>
      <c r="K446" s="7" t="s">
        <v>96</v>
      </c>
      <c r="L446" s="7"/>
    </row>
    <row r="447" spans="1:12" x14ac:dyDescent="0.25">
      <c r="A447" s="2" t="s">
        <v>26</v>
      </c>
    </row>
    <row r="448" spans="1:12" x14ac:dyDescent="0.25">
      <c r="A448" s="21" t="s">
        <v>83</v>
      </c>
    </row>
    <row r="449" spans="1:1" x14ac:dyDescent="0.25">
      <c r="A449" s="21" t="s">
        <v>84</v>
      </c>
    </row>
    <row r="450" spans="1:1" x14ac:dyDescent="0.25">
      <c r="A450" s="21" t="s">
        <v>88</v>
      </c>
    </row>
    <row r="451" spans="1:1" x14ac:dyDescent="0.25">
      <c r="A451" s="21" t="s">
        <v>90</v>
      </c>
    </row>
    <row r="452" spans="1:1" x14ac:dyDescent="0.25">
      <c r="A452" s="21" t="s">
        <v>89</v>
      </c>
    </row>
    <row r="453" spans="1:1" x14ac:dyDescent="0.25">
      <c r="A453" s="21" t="s" vm="25">
        <v>32</v>
      </c>
    </row>
    <row r="454" spans="1:1" x14ac:dyDescent="0.25">
      <c r="A454" s="21" t="s">
        <v>85</v>
      </c>
    </row>
    <row r="455" spans="1:1" x14ac:dyDescent="0.25">
      <c r="A455" s="21" t="s">
        <v>86</v>
      </c>
    </row>
    <row r="456" spans="1:1" x14ac:dyDescent="0.25">
      <c r="A456" s="21" t="s" vm="26">
        <v>34</v>
      </c>
    </row>
    <row r="457" spans="1:1" x14ac:dyDescent="0.25">
      <c r="A457" s="21" t="s" vm="27">
        <v>35</v>
      </c>
    </row>
    <row r="458" spans="1:1" x14ac:dyDescent="0.25">
      <c r="A458" s="21" t="s">
        <v>36</v>
      </c>
    </row>
    <row r="459" spans="1:1" x14ac:dyDescent="0.25">
      <c r="A459" s="22" t="s">
        <v>37</v>
      </c>
    </row>
    <row r="460" spans="1:1" x14ac:dyDescent="0.25">
      <c r="A460" s="2" t="s">
        <v>22</v>
      </c>
    </row>
    <row r="461" spans="1:1" x14ac:dyDescent="0.25">
      <c r="A461" s="21" t="s">
        <v>83</v>
      </c>
    </row>
    <row r="462" spans="1:1" x14ac:dyDescent="0.25">
      <c r="A462" s="21" t="s">
        <v>84</v>
      </c>
    </row>
    <row r="463" spans="1:1" x14ac:dyDescent="0.25">
      <c r="A463" s="21" t="s">
        <v>88</v>
      </c>
    </row>
    <row r="464" spans="1:1" x14ac:dyDescent="0.25">
      <c r="A464" s="21" t="s">
        <v>90</v>
      </c>
    </row>
    <row r="465" spans="1:1" x14ac:dyDescent="0.25">
      <c r="A465" s="21" t="s">
        <v>89</v>
      </c>
    </row>
    <row r="466" spans="1:1" x14ac:dyDescent="0.25">
      <c r="A466" s="21" t="s" vm="25">
        <v>32</v>
      </c>
    </row>
    <row r="467" spans="1:1" x14ac:dyDescent="0.25">
      <c r="A467" s="21" t="s">
        <v>85</v>
      </c>
    </row>
    <row r="468" spans="1:1" x14ac:dyDescent="0.25">
      <c r="A468" s="21" t="s">
        <v>86</v>
      </c>
    </row>
    <row r="469" spans="1:1" x14ac:dyDescent="0.25">
      <c r="A469" s="21" t="s" vm="26">
        <v>34</v>
      </c>
    </row>
    <row r="470" spans="1:1" x14ac:dyDescent="0.25">
      <c r="A470" s="21" t="s" vm="27">
        <v>35</v>
      </c>
    </row>
    <row r="471" spans="1:1" x14ac:dyDescent="0.25">
      <c r="A471" s="21" t="s">
        <v>36</v>
      </c>
    </row>
    <row r="472" spans="1:1" x14ac:dyDescent="0.25">
      <c r="A472" s="22" t="s">
        <v>37</v>
      </c>
    </row>
    <row r="473" spans="1:1" x14ac:dyDescent="0.25">
      <c r="A473" s="2" t="s">
        <v>82</v>
      </c>
    </row>
    <row r="474" spans="1:1" x14ac:dyDescent="0.25">
      <c r="A474" s="21" t="s">
        <v>83</v>
      </c>
    </row>
    <row r="475" spans="1:1" x14ac:dyDescent="0.25">
      <c r="A475" s="21" t="s">
        <v>84</v>
      </c>
    </row>
    <row r="476" spans="1:1" x14ac:dyDescent="0.25">
      <c r="A476" s="21" t="s">
        <v>88</v>
      </c>
    </row>
    <row r="477" spans="1:1" x14ac:dyDescent="0.25">
      <c r="A477" s="21" t="s">
        <v>90</v>
      </c>
    </row>
    <row r="478" spans="1:1" x14ac:dyDescent="0.25">
      <c r="A478" s="21" t="s">
        <v>89</v>
      </c>
    </row>
    <row r="479" spans="1:1" x14ac:dyDescent="0.25">
      <c r="A479" s="21" t="s" vm="25">
        <v>32</v>
      </c>
    </row>
    <row r="480" spans="1:1" x14ac:dyDescent="0.25">
      <c r="A480" s="21" t="s">
        <v>85</v>
      </c>
    </row>
    <row r="481" spans="1:1" x14ac:dyDescent="0.25">
      <c r="A481" s="21" t="s">
        <v>86</v>
      </c>
    </row>
    <row r="482" spans="1:1" x14ac:dyDescent="0.25">
      <c r="A482" s="21" t="s" vm="26">
        <v>34</v>
      </c>
    </row>
    <row r="483" spans="1:1" x14ac:dyDescent="0.25">
      <c r="A483" s="21" t="s" vm="27">
        <v>35</v>
      </c>
    </row>
    <row r="484" spans="1:1" x14ac:dyDescent="0.25">
      <c r="A484" s="21" t="s">
        <v>36</v>
      </c>
    </row>
    <row r="485" spans="1:1" x14ac:dyDescent="0.25">
      <c r="A485" s="22" t="s">
        <v>37</v>
      </c>
    </row>
    <row r="486" spans="1:1" x14ac:dyDescent="0.25">
      <c r="A486" s="2" t="s">
        <v>29</v>
      </c>
    </row>
    <row r="487" spans="1:1" x14ac:dyDescent="0.25">
      <c r="A487" s="21" t="s">
        <v>83</v>
      </c>
    </row>
    <row r="488" spans="1:1" x14ac:dyDescent="0.25">
      <c r="A488" s="21" t="s">
        <v>84</v>
      </c>
    </row>
    <row r="489" spans="1:1" x14ac:dyDescent="0.25">
      <c r="A489" s="21" t="s">
        <v>88</v>
      </c>
    </row>
    <row r="490" spans="1:1" x14ac:dyDescent="0.25">
      <c r="A490" s="21" t="s">
        <v>90</v>
      </c>
    </row>
    <row r="491" spans="1:1" x14ac:dyDescent="0.25">
      <c r="A491" s="21" t="s">
        <v>89</v>
      </c>
    </row>
    <row r="492" spans="1:1" x14ac:dyDescent="0.25">
      <c r="A492" s="21" t="s" vm="25">
        <v>32</v>
      </c>
    </row>
    <row r="493" spans="1:1" x14ac:dyDescent="0.25">
      <c r="A493" s="21" t="s">
        <v>85</v>
      </c>
    </row>
    <row r="494" spans="1:1" x14ac:dyDescent="0.25">
      <c r="A494" s="21" t="s">
        <v>86</v>
      </c>
    </row>
    <row r="495" spans="1:1" x14ac:dyDescent="0.25">
      <c r="A495" s="21" t="s" vm="26">
        <v>34</v>
      </c>
    </row>
    <row r="496" spans="1:1" x14ac:dyDescent="0.25">
      <c r="A496" s="21" t="s" vm="27">
        <v>35</v>
      </c>
    </row>
    <row r="497" spans="1:8" x14ac:dyDescent="0.25">
      <c r="A497" s="21" t="s">
        <v>36</v>
      </c>
    </row>
    <row r="498" spans="1:8" x14ac:dyDescent="0.25">
      <c r="A498" s="23" t="s">
        <v>37</v>
      </c>
      <c r="B498" s="10"/>
      <c r="C498" s="10"/>
      <c r="D498" s="10"/>
      <c r="E498" s="10"/>
      <c r="F498" s="10"/>
      <c r="G498" s="10"/>
      <c r="H498" s="10"/>
    </row>
  </sheetData>
  <mergeCells count="68">
    <mergeCell ref="B389:C389"/>
    <mergeCell ref="D389:E389"/>
    <mergeCell ref="F389:G389"/>
    <mergeCell ref="H389:I389"/>
    <mergeCell ref="J389:K389"/>
    <mergeCell ref="B445:C445"/>
    <mergeCell ref="D445:E445"/>
    <mergeCell ref="F445:G445"/>
    <mergeCell ref="H445:I445"/>
    <mergeCell ref="J445:K445"/>
    <mergeCell ref="B277:C277"/>
    <mergeCell ref="D277:E277"/>
    <mergeCell ref="F277:G277"/>
    <mergeCell ref="H277:I277"/>
    <mergeCell ref="J277:K277"/>
    <mergeCell ref="B333:C333"/>
    <mergeCell ref="D333:E333"/>
    <mergeCell ref="F333:G333"/>
    <mergeCell ref="H333:I333"/>
    <mergeCell ref="J333:K333"/>
    <mergeCell ref="AA221:AB221"/>
    <mergeCell ref="AC221:AD221"/>
    <mergeCell ref="AE221:AF221"/>
    <mergeCell ref="AG221:AH221"/>
    <mergeCell ref="N221:O221"/>
    <mergeCell ref="P221:Q221"/>
    <mergeCell ref="R221:S221"/>
    <mergeCell ref="T221:U221"/>
    <mergeCell ref="V221:W221"/>
    <mergeCell ref="Y221:Z221"/>
    <mergeCell ref="AE164:AF164"/>
    <mergeCell ref="AG164:AH164"/>
    <mergeCell ref="B220:L220"/>
    <mergeCell ref="M220:W220"/>
    <mergeCell ref="X220:AH220"/>
    <mergeCell ref="B163:L163"/>
    <mergeCell ref="M163:W163"/>
    <mergeCell ref="X163:AH163"/>
    <mergeCell ref="N164:O164"/>
    <mergeCell ref="P164:Q164"/>
    <mergeCell ref="R164:S164"/>
    <mergeCell ref="T164:U164"/>
    <mergeCell ref="V164:W164"/>
    <mergeCell ref="Y164:Z164"/>
    <mergeCell ref="AA164:AB164"/>
    <mergeCell ref="C164:D164"/>
    <mergeCell ref="E164:F164"/>
    <mergeCell ref="G164:H164"/>
    <mergeCell ref="I164:J164"/>
    <mergeCell ref="K164:L164"/>
    <mergeCell ref="AC164:AD164"/>
    <mergeCell ref="C221:D221"/>
    <mergeCell ref="E221:F221"/>
    <mergeCell ref="G221:H221"/>
    <mergeCell ref="I221:J221"/>
    <mergeCell ref="K221:L221"/>
    <mergeCell ref="I51:J51"/>
    <mergeCell ref="K51:L51"/>
    <mergeCell ref="C107:D107"/>
    <mergeCell ref="E107:F107"/>
    <mergeCell ref="G107:H107"/>
    <mergeCell ref="I107:J107"/>
    <mergeCell ref="K107:L107"/>
    <mergeCell ref="B2:F2"/>
    <mergeCell ref="G2:H2"/>
    <mergeCell ref="C51:D51"/>
    <mergeCell ref="E51:F51"/>
    <mergeCell ref="G51:H51"/>
  </mergeCells>
  <pageMargins left="0.7" right="0.7" top="0.75" bottom="0.75" header="0.3" footer="0.3"/>
  <pageSetup paperSize="9" orientation="portrait" r:id="rId1"/>
  <headerFooter>
    <oddHeader>&amp;C&amp;B&amp;"Arial"&amp;12&amp;Kff0000​‌OFFICIAL: Sensitive‌​</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A260"/>
  <sheetViews>
    <sheetView showGridLines="0" zoomScale="70" zoomScaleNormal="70" workbookViewId="0">
      <pane xSplit="1" ySplit="5" topLeftCell="B6" activePane="bottomRight" state="frozen"/>
      <selection pane="topRight" activeCell="B1" sqref="B1"/>
      <selection pane="bottomLeft" activeCell="A6" sqref="A6"/>
      <selection pane="bottomRight" activeCell="N3" sqref="N3:O3"/>
    </sheetView>
  </sheetViews>
  <sheetFormatPr defaultRowHeight="15" outlineLevelRow="1" outlineLevelCol="1" x14ac:dyDescent="0.25"/>
  <cols>
    <col min="1" max="1" width="29.7109375" style="41" hidden="1" customWidth="1" outlineLevel="1"/>
    <col min="2" max="2" width="29.7109375" style="31" bestFit="1" customWidth="1" collapsed="1"/>
    <col min="3" max="3" width="27.28515625" style="31" bestFit="1" customWidth="1"/>
    <col min="4" max="4" width="19.5703125" style="31" customWidth="1"/>
    <col min="5" max="5" width="16" style="31" customWidth="1"/>
    <col min="6" max="6" width="19.5703125" style="31" customWidth="1"/>
    <col min="7" max="7" width="15.7109375" style="31" customWidth="1"/>
    <col min="8" max="8" width="19.5703125" style="31" customWidth="1"/>
    <col min="9" max="9" width="15.7109375" style="31" customWidth="1"/>
    <col min="10" max="10" width="19.5703125" style="31" bestFit="1" customWidth="1"/>
    <col min="11" max="11" width="16" style="31" bestFit="1" customWidth="1"/>
    <col min="12" max="12" width="19.5703125" style="31" bestFit="1" customWidth="1"/>
    <col min="13" max="13" width="16" style="31" bestFit="1" customWidth="1"/>
    <col min="14" max="14" width="21" style="31" bestFit="1" customWidth="1"/>
    <col min="15" max="15" width="24" style="31" bestFit="1" customWidth="1"/>
    <col min="16" max="16" width="21.5703125" style="31" bestFit="1" customWidth="1"/>
    <col min="17" max="17" width="8.5703125" customWidth="1"/>
    <col min="18" max="18" width="24.28515625" customWidth="1"/>
  </cols>
  <sheetData>
    <row r="1" spans="1:27" ht="23.25" x14ac:dyDescent="0.35">
      <c r="B1" s="30" t="s">
        <v>107</v>
      </c>
      <c r="C1" s="30"/>
      <c r="R1" s="44"/>
    </row>
    <row r="2" spans="1:27" s="41" customFormat="1" ht="23.25" hidden="1" outlineLevel="1" x14ac:dyDescent="0.35">
      <c r="B2" s="42"/>
      <c r="C2" s="42"/>
      <c r="D2" s="43">
        <v>6</v>
      </c>
      <c r="E2" s="43"/>
      <c r="F2" s="43">
        <v>7</v>
      </c>
      <c r="G2" s="43">
        <v>8</v>
      </c>
      <c r="H2" s="43">
        <v>9</v>
      </c>
      <c r="I2" s="43">
        <v>10</v>
      </c>
      <c r="J2" s="43">
        <v>11</v>
      </c>
      <c r="K2" s="43"/>
      <c r="L2" s="43">
        <v>12</v>
      </c>
      <c r="M2" s="43"/>
      <c r="N2" s="43">
        <v>17</v>
      </c>
      <c r="O2" s="43">
        <v>18</v>
      </c>
      <c r="P2" s="43">
        <v>19</v>
      </c>
    </row>
    <row r="3" spans="1:27" ht="30" customHeight="1" collapsed="1" x14ac:dyDescent="0.25">
      <c r="B3" s="6" t="s">
        <v>0</v>
      </c>
      <c r="C3" s="6" t="s">
        <v>74</v>
      </c>
      <c r="D3" s="308" t="s">
        <v>75</v>
      </c>
      <c r="E3" s="308"/>
      <c r="F3" s="308" t="s">
        <v>76</v>
      </c>
      <c r="G3" s="308"/>
      <c r="H3" s="308" t="s">
        <v>77</v>
      </c>
      <c r="I3" s="308"/>
      <c r="J3" s="308" t="s" vm="28">
        <v>40</v>
      </c>
      <c r="K3" s="308"/>
      <c r="L3" s="308" t="s">
        <v>42</v>
      </c>
      <c r="M3" s="308"/>
      <c r="N3" s="46" t="s">
        <v>38</v>
      </c>
      <c r="O3" s="6" t="s">
        <v>39</v>
      </c>
      <c r="P3" s="6" t="s">
        <v>79</v>
      </c>
      <c r="Q3" s="17"/>
    </row>
    <row r="4" spans="1:27" x14ac:dyDescent="0.25">
      <c r="B4" s="25"/>
      <c r="C4" s="37" t="s">
        <v>110</v>
      </c>
      <c r="D4" s="37" t="s">
        <v>110</v>
      </c>
      <c r="E4" s="37" t="s">
        <v>43</v>
      </c>
      <c r="F4" s="37" t="s">
        <v>103</v>
      </c>
      <c r="G4" s="37" t="s">
        <v>41</v>
      </c>
      <c r="H4" s="37" t="s">
        <v>102</v>
      </c>
      <c r="I4" s="37" t="s">
        <v>41</v>
      </c>
      <c r="J4" s="37" t="s">
        <v>102</v>
      </c>
      <c r="K4" s="37" t="s">
        <v>43</v>
      </c>
      <c r="L4" s="37" t="s">
        <v>102</v>
      </c>
      <c r="M4" s="37" t="s">
        <v>43</v>
      </c>
      <c r="N4" s="37"/>
      <c r="O4" s="37"/>
      <c r="P4" s="38"/>
      <c r="T4" s="5"/>
      <c r="U4" s="5"/>
      <c r="V4" s="327"/>
      <c r="W4" s="327"/>
      <c r="X4" s="5"/>
      <c r="Y4" s="5"/>
      <c r="Z4" s="5"/>
      <c r="AA4" s="5"/>
    </row>
    <row r="5" spans="1:27" x14ac:dyDescent="0.25">
      <c r="B5" s="32" t="s">
        <v>26</v>
      </c>
      <c r="C5" s="5"/>
      <c r="H5" s="27"/>
      <c r="T5" s="5"/>
      <c r="U5" s="5"/>
      <c r="V5" s="5"/>
      <c r="W5" s="5"/>
      <c r="X5" s="5"/>
      <c r="Y5" s="5"/>
      <c r="Z5" s="5"/>
    </row>
    <row r="6" spans="1:27" x14ac:dyDescent="0.25">
      <c r="A6" s="41" t="str">
        <f>B6&amp;"-"&amp;$B$5</f>
        <v>AIA-Industry Aggregate</v>
      </c>
      <c r="B6" s="31" t="s">
        <v>1</v>
      </c>
      <c r="C6" s="27" t="e">
        <f>SUM(D6,J6,L6)</f>
        <v>#N/A</v>
      </c>
      <c r="D6" s="27" t="e">
        <f>SUM(F6,H6)</f>
        <v>#N/A</v>
      </c>
      <c r="E6" s="28">
        <f>IFERROR(D6/$C6,0)</f>
        <v>0</v>
      </c>
      <c r="F6" s="27" t="e">
        <v>#N/A</v>
      </c>
      <c r="G6" s="28">
        <f>IFERROR(F6/$D6,0)</f>
        <v>0</v>
      </c>
      <c r="H6" s="27" t="e">
        <v>#N/A</v>
      </c>
      <c r="I6" s="28">
        <f>IFERROR(H6/$D6,0)</f>
        <v>0</v>
      </c>
      <c r="J6" s="27" t="e">
        <v>#N/A</v>
      </c>
      <c r="K6" s="28">
        <f>IFERROR(J6/$C6,0)</f>
        <v>0</v>
      </c>
      <c r="L6" s="27" t="e">
        <v>#N/A</v>
      </c>
      <c r="M6" s="28">
        <f>IFERROR(L6/$C6,0)</f>
        <v>0</v>
      </c>
      <c r="N6" s="27" t="e">
        <v>#N/A</v>
      </c>
      <c r="O6" s="27" t="e">
        <v>#N/A</v>
      </c>
      <c r="P6" s="29" t="e">
        <v>#N/A</v>
      </c>
    </row>
    <row r="7" spans="1:27" x14ac:dyDescent="0.25">
      <c r="A7" s="41" t="str">
        <f t="shared" ref="A7:A26" si="0">B7&amp;"-"&amp;$B$5</f>
        <v>Allianz-Industry Aggregate</v>
      </c>
      <c r="B7" s="31" t="s" vm="1">
        <v>2</v>
      </c>
      <c r="C7" s="27" t="e">
        <f t="shared" ref="C7:C26" si="1">SUM(D7,J7,L7)</f>
        <v>#N/A</v>
      </c>
      <c r="D7" s="27" t="e">
        <f t="shared" ref="D7:D48" si="2">SUM(F7,H7)</f>
        <v>#N/A</v>
      </c>
      <c r="E7" s="28">
        <f t="shared" ref="E7:E26" si="3">IFERROR(D7/$C7,0)</f>
        <v>0</v>
      </c>
      <c r="F7" s="27" t="e">
        <v>#N/A</v>
      </c>
      <c r="G7" s="28">
        <f t="shared" ref="G7:G26" si="4">IFERROR(F7/$D7,0)</f>
        <v>0</v>
      </c>
      <c r="H7" s="27" t="e">
        <v>#N/A</v>
      </c>
      <c r="I7" s="28">
        <f t="shared" ref="I7:I26" si="5">IFERROR(H7/$D7,0)</f>
        <v>0</v>
      </c>
      <c r="J7" s="27" t="e">
        <v>#N/A</v>
      </c>
      <c r="K7" s="28">
        <f t="shared" ref="K7:K26" si="6">IFERROR(J7/$C7,0)</f>
        <v>0</v>
      </c>
      <c r="L7" s="27" t="e">
        <v>#N/A</v>
      </c>
      <c r="M7" s="28">
        <f t="shared" ref="M7:M26" si="7">IFERROR(L7/$C7,0)</f>
        <v>0</v>
      </c>
      <c r="N7" s="27" t="e">
        <v>#N/A</v>
      </c>
      <c r="O7" s="27" t="e">
        <v>#N/A</v>
      </c>
      <c r="P7" s="29" t="e">
        <v>#N/A</v>
      </c>
    </row>
    <row r="8" spans="1:27" x14ac:dyDescent="0.25">
      <c r="A8" s="41" t="str">
        <f t="shared" si="0"/>
        <v>AMP-Industry Aggregate</v>
      </c>
      <c r="B8" s="31" t="s" vm="2">
        <v>3</v>
      </c>
      <c r="C8" s="27" t="e">
        <f t="shared" si="1"/>
        <v>#N/A</v>
      </c>
      <c r="D8" s="27" t="e">
        <f t="shared" si="2"/>
        <v>#N/A</v>
      </c>
      <c r="E8" s="28">
        <f t="shared" si="3"/>
        <v>0</v>
      </c>
      <c r="F8" s="27" t="e">
        <v>#N/A</v>
      </c>
      <c r="G8" s="28">
        <f t="shared" si="4"/>
        <v>0</v>
      </c>
      <c r="H8" s="27" t="e">
        <v>#N/A</v>
      </c>
      <c r="I8" s="28">
        <f t="shared" si="5"/>
        <v>0</v>
      </c>
      <c r="J8" s="27" t="e">
        <v>#N/A</v>
      </c>
      <c r="K8" s="28">
        <f t="shared" si="6"/>
        <v>0</v>
      </c>
      <c r="L8" s="27" t="e">
        <v>#N/A</v>
      </c>
      <c r="M8" s="28">
        <f t="shared" si="7"/>
        <v>0</v>
      </c>
      <c r="N8" s="27" t="e">
        <v>#N/A</v>
      </c>
      <c r="O8" s="27" t="e">
        <v>#N/A</v>
      </c>
      <c r="P8" s="29" t="e">
        <v>#N/A</v>
      </c>
    </row>
    <row r="9" spans="1:27" x14ac:dyDescent="0.25">
      <c r="A9" s="41" t="str">
        <f t="shared" si="0"/>
        <v>Clearview-Industry Aggregate</v>
      </c>
      <c r="B9" s="31" t="s" vm="3">
        <v>4</v>
      </c>
      <c r="C9" s="27" t="e">
        <f t="shared" si="1"/>
        <v>#N/A</v>
      </c>
      <c r="D9" s="27" t="e">
        <f t="shared" si="2"/>
        <v>#N/A</v>
      </c>
      <c r="E9" s="28">
        <f t="shared" si="3"/>
        <v>0</v>
      </c>
      <c r="F9" s="27" t="e">
        <v>#N/A</v>
      </c>
      <c r="G9" s="28">
        <f t="shared" si="4"/>
        <v>0</v>
      </c>
      <c r="H9" s="27" t="e">
        <v>#N/A</v>
      </c>
      <c r="I9" s="28">
        <f t="shared" si="5"/>
        <v>0</v>
      </c>
      <c r="J9" s="27" t="e">
        <v>#N/A</v>
      </c>
      <c r="K9" s="28">
        <f t="shared" si="6"/>
        <v>0</v>
      </c>
      <c r="L9" s="27" t="e">
        <v>#N/A</v>
      </c>
      <c r="M9" s="28">
        <f t="shared" si="7"/>
        <v>0</v>
      </c>
      <c r="N9" s="27" t="e">
        <v>#N/A</v>
      </c>
      <c r="O9" s="27" t="e">
        <v>#N/A</v>
      </c>
      <c r="P9" s="29" t="e">
        <v>#N/A</v>
      </c>
    </row>
    <row r="10" spans="1:27" x14ac:dyDescent="0.25">
      <c r="A10" s="41" t="str">
        <f t="shared" si="0"/>
        <v>CMLA-Industry Aggregate</v>
      </c>
      <c r="B10" s="31" t="s" vm="4">
        <v>5</v>
      </c>
      <c r="C10" s="27" t="e">
        <f t="shared" si="1"/>
        <v>#N/A</v>
      </c>
      <c r="D10" s="27" t="e">
        <f t="shared" si="2"/>
        <v>#N/A</v>
      </c>
      <c r="E10" s="28">
        <f t="shared" si="3"/>
        <v>0</v>
      </c>
      <c r="F10" s="27" t="e">
        <v>#N/A</v>
      </c>
      <c r="G10" s="28">
        <f t="shared" si="4"/>
        <v>0</v>
      </c>
      <c r="H10" s="27" t="e">
        <v>#N/A</v>
      </c>
      <c r="I10" s="28">
        <f t="shared" si="5"/>
        <v>0</v>
      </c>
      <c r="J10" s="27" t="e">
        <v>#N/A</v>
      </c>
      <c r="K10" s="28">
        <f t="shared" si="6"/>
        <v>0</v>
      </c>
      <c r="L10" s="27" t="e">
        <v>#N/A</v>
      </c>
      <c r="M10" s="28">
        <f t="shared" si="7"/>
        <v>0</v>
      </c>
      <c r="N10" s="27" t="e">
        <v>#N/A</v>
      </c>
      <c r="O10" s="27" t="e">
        <v>#N/A</v>
      </c>
      <c r="P10" s="29" t="e">
        <v>#N/A</v>
      </c>
    </row>
    <row r="11" spans="1:27" x14ac:dyDescent="0.25">
      <c r="A11" s="41" t="str">
        <f t="shared" si="0"/>
        <v>Hallmark-Industry Aggregate</v>
      </c>
      <c r="B11" s="31" t="s" vm="5">
        <v>6</v>
      </c>
      <c r="C11" s="27" t="e">
        <f t="shared" si="1"/>
        <v>#N/A</v>
      </c>
      <c r="D11" s="27" t="e">
        <f t="shared" si="2"/>
        <v>#N/A</v>
      </c>
      <c r="E11" s="28">
        <f t="shared" si="3"/>
        <v>0</v>
      </c>
      <c r="F11" s="27" t="e">
        <v>#N/A</v>
      </c>
      <c r="G11" s="28">
        <f t="shared" si="4"/>
        <v>0</v>
      </c>
      <c r="H11" s="27" t="e">
        <v>#N/A</v>
      </c>
      <c r="I11" s="28">
        <f t="shared" si="5"/>
        <v>0</v>
      </c>
      <c r="J11" s="27" t="e">
        <v>#N/A</v>
      </c>
      <c r="K11" s="28">
        <f t="shared" si="6"/>
        <v>0</v>
      </c>
      <c r="L11" s="27" t="e">
        <v>#N/A</v>
      </c>
      <c r="M11" s="28">
        <f t="shared" si="7"/>
        <v>0</v>
      </c>
      <c r="N11" s="27" t="e">
        <v>#N/A</v>
      </c>
      <c r="O11" s="27" t="e">
        <v>#N/A</v>
      </c>
      <c r="P11" s="29" t="e">
        <v>#N/A</v>
      </c>
    </row>
    <row r="12" spans="1:27" x14ac:dyDescent="0.25">
      <c r="A12" s="41" t="str">
        <f t="shared" si="0"/>
        <v>Hannover Re-Industry Aggregate</v>
      </c>
      <c r="B12" s="31" t="s" vm="6">
        <v>7</v>
      </c>
      <c r="C12" s="27" t="e">
        <f t="shared" si="1"/>
        <v>#N/A</v>
      </c>
      <c r="D12" s="27" t="e">
        <f t="shared" si="2"/>
        <v>#N/A</v>
      </c>
      <c r="E12" s="28">
        <f t="shared" si="3"/>
        <v>0</v>
      </c>
      <c r="F12" s="27" t="e">
        <v>#N/A</v>
      </c>
      <c r="G12" s="28">
        <f t="shared" si="4"/>
        <v>0</v>
      </c>
      <c r="H12" s="27" t="e">
        <v>#N/A</v>
      </c>
      <c r="I12" s="28">
        <f t="shared" si="5"/>
        <v>0</v>
      </c>
      <c r="J12" s="27" t="e">
        <v>#N/A</v>
      </c>
      <c r="K12" s="28">
        <f t="shared" si="6"/>
        <v>0</v>
      </c>
      <c r="L12" s="27" t="e">
        <v>#N/A</v>
      </c>
      <c r="M12" s="28">
        <f t="shared" si="7"/>
        <v>0</v>
      </c>
      <c r="N12" s="27" t="e">
        <v>#N/A</v>
      </c>
      <c r="O12" s="27" t="e">
        <v>#N/A</v>
      </c>
      <c r="P12" s="29" t="e">
        <v>#N/A</v>
      </c>
    </row>
    <row r="13" spans="1:27" x14ac:dyDescent="0.25">
      <c r="A13" s="41" t="str">
        <f t="shared" si="0"/>
        <v>HCF-Industry Aggregate</v>
      </c>
      <c r="B13" s="31" t="s" vm="7">
        <v>8</v>
      </c>
      <c r="C13" s="27" t="e">
        <f t="shared" si="1"/>
        <v>#N/A</v>
      </c>
      <c r="D13" s="27" t="e">
        <f t="shared" si="2"/>
        <v>#N/A</v>
      </c>
      <c r="E13" s="28">
        <f t="shared" si="3"/>
        <v>0</v>
      </c>
      <c r="F13" s="27" t="e">
        <v>#N/A</v>
      </c>
      <c r="G13" s="28">
        <f t="shared" si="4"/>
        <v>0</v>
      </c>
      <c r="H13" s="27" t="e">
        <v>#N/A</v>
      </c>
      <c r="I13" s="28">
        <f t="shared" si="5"/>
        <v>0</v>
      </c>
      <c r="J13" s="27" t="e">
        <v>#N/A</v>
      </c>
      <c r="K13" s="28">
        <f t="shared" si="6"/>
        <v>0</v>
      </c>
      <c r="L13" s="27" t="e">
        <v>#N/A</v>
      </c>
      <c r="M13" s="28">
        <f t="shared" si="7"/>
        <v>0</v>
      </c>
      <c r="N13" s="27" t="e">
        <v>#N/A</v>
      </c>
      <c r="O13" s="27" t="e">
        <v>#N/A</v>
      </c>
      <c r="P13" s="29" t="e">
        <v>#N/A</v>
      </c>
    </row>
    <row r="14" spans="1:27" x14ac:dyDescent="0.25">
      <c r="A14" s="41" t="str">
        <f t="shared" si="0"/>
        <v>MetLife-Industry Aggregate</v>
      </c>
      <c r="B14" s="31" t="s" vm="8">
        <v>9</v>
      </c>
      <c r="C14" s="27" t="e">
        <f t="shared" si="1"/>
        <v>#N/A</v>
      </c>
      <c r="D14" s="27" t="e">
        <f t="shared" si="2"/>
        <v>#N/A</v>
      </c>
      <c r="E14" s="28">
        <f t="shared" si="3"/>
        <v>0</v>
      </c>
      <c r="F14" s="27" t="e">
        <v>#N/A</v>
      </c>
      <c r="G14" s="28">
        <f t="shared" si="4"/>
        <v>0</v>
      </c>
      <c r="H14" s="27" t="e">
        <v>#N/A</v>
      </c>
      <c r="I14" s="28">
        <f t="shared" si="5"/>
        <v>0</v>
      </c>
      <c r="J14" s="27" t="e">
        <v>#N/A</v>
      </c>
      <c r="K14" s="28">
        <f t="shared" si="6"/>
        <v>0</v>
      </c>
      <c r="L14" s="27" t="e">
        <v>#N/A</v>
      </c>
      <c r="M14" s="28">
        <f t="shared" si="7"/>
        <v>0</v>
      </c>
      <c r="N14" s="27" t="e">
        <v>#N/A</v>
      </c>
      <c r="O14" s="27" t="e">
        <v>#N/A</v>
      </c>
      <c r="P14" s="29" t="e">
        <v>#N/A</v>
      </c>
    </row>
    <row r="15" spans="1:27" x14ac:dyDescent="0.25">
      <c r="A15" s="41" t="str">
        <f t="shared" si="0"/>
        <v>MLC-Industry Aggregate</v>
      </c>
      <c r="B15" s="31" t="s" vm="9">
        <v>10</v>
      </c>
      <c r="C15" s="27" t="e">
        <f t="shared" si="1"/>
        <v>#N/A</v>
      </c>
      <c r="D15" s="27" t="e">
        <f t="shared" si="2"/>
        <v>#N/A</v>
      </c>
      <c r="E15" s="28">
        <f t="shared" si="3"/>
        <v>0</v>
      </c>
      <c r="F15" s="27" t="e">
        <v>#N/A</v>
      </c>
      <c r="G15" s="28">
        <f t="shared" si="4"/>
        <v>0</v>
      </c>
      <c r="H15" s="27" t="e">
        <v>#N/A</v>
      </c>
      <c r="I15" s="28">
        <f t="shared" si="5"/>
        <v>0</v>
      </c>
      <c r="J15" s="27" t="e">
        <v>#N/A</v>
      </c>
      <c r="K15" s="28">
        <f t="shared" si="6"/>
        <v>0</v>
      </c>
      <c r="L15" s="27" t="e">
        <v>#N/A</v>
      </c>
      <c r="M15" s="28">
        <f t="shared" si="7"/>
        <v>0</v>
      </c>
      <c r="N15" s="27" t="e">
        <v>#N/A</v>
      </c>
      <c r="O15" s="27" t="e">
        <v>#N/A</v>
      </c>
      <c r="P15" s="29" t="e">
        <v>#N/A</v>
      </c>
    </row>
    <row r="16" spans="1:27" x14ac:dyDescent="0.25">
      <c r="A16" s="41" t="str">
        <f t="shared" si="0"/>
        <v>NobleOak-Industry Aggregate</v>
      </c>
      <c r="B16" s="31" t="s" vm="10">
        <v>11</v>
      </c>
      <c r="C16" s="27" t="e">
        <f t="shared" si="1"/>
        <v>#N/A</v>
      </c>
      <c r="D16" s="27" t="e">
        <f t="shared" si="2"/>
        <v>#N/A</v>
      </c>
      <c r="E16" s="28">
        <f t="shared" si="3"/>
        <v>0</v>
      </c>
      <c r="F16" s="27" t="e">
        <v>#N/A</v>
      </c>
      <c r="G16" s="28">
        <f t="shared" si="4"/>
        <v>0</v>
      </c>
      <c r="H16" s="27" t="e">
        <v>#N/A</v>
      </c>
      <c r="I16" s="28">
        <f t="shared" si="5"/>
        <v>0</v>
      </c>
      <c r="J16" s="27" t="e">
        <v>#N/A</v>
      </c>
      <c r="K16" s="28">
        <f t="shared" si="6"/>
        <v>0</v>
      </c>
      <c r="L16" s="27" t="e">
        <v>#N/A</v>
      </c>
      <c r="M16" s="28">
        <f t="shared" si="7"/>
        <v>0</v>
      </c>
      <c r="N16" s="27" t="e">
        <v>#N/A</v>
      </c>
      <c r="O16" s="27" t="e">
        <v>#N/A</v>
      </c>
      <c r="P16" s="29" t="e">
        <v>#N/A</v>
      </c>
    </row>
    <row r="17" spans="1:16" x14ac:dyDescent="0.25">
      <c r="A17" s="41" t="str">
        <f t="shared" si="0"/>
        <v>OnePath-Industry Aggregate</v>
      </c>
      <c r="B17" s="31" t="s" vm="11">
        <v>12</v>
      </c>
      <c r="C17" s="27" t="e">
        <f t="shared" si="1"/>
        <v>#N/A</v>
      </c>
      <c r="D17" s="27" t="e">
        <f t="shared" si="2"/>
        <v>#N/A</v>
      </c>
      <c r="E17" s="28">
        <f t="shared" si="3"/>
        <v>0</v>
      </c>
      <c r="F17" s="27" t="e">
        <v>#N/A</v>
      </c>
      <c r="G17" s="28">
        <f t="shared" si="4"/>
        <v>0</v>
      </c>
      <c r="H17" s="27" t="e">
        <v>#N/A</v>
      </c>
      <c r="I17" s="28">
        <f t="shared" si="5"/>
        <v>0</v>
      </c>
      <c r="J17" s="27" t="e">
        <v>#N/A</v>
      </c>
      <c r="K17" s="28">
        <f t="shared" si="6"/>
        <v>0</v>
      </c>
      <c r="L17" s="27" t="e">
        <v>#N/A</v>
      </c>
      <c r="M17" s="28">
        <f t="shared" si="7"/>
        <v>0</v>
      </c>
      <c r="N17" s="27" t="e">
        <v>#N/A</v>
      </c>
      <c r="O17" s="27" t="e">
        <v>#N/A</v>
      </c>
      <c r="P17" s="29" t="e">
        <v>#N/A</v>
      </c>
    </row>
    <row r="18" spans="1:16" x14ac:dyDescent="0.25">
      <c r="A18" s="41" t="str">
        <f t="shared" si="0"/>
        <v>QBE-Industry Aggregate</v>
      </c>
      <c r="B18" s="31" t="s" vm="12">
        <v>13</v>
      </c>
      <c r="C18" s="27" t="e">
        <f t="shared" si="1"/>
        <v>#N/A</v>
      </c>
      <c r="D18" s="27" t="e">
        <f t="shared" si="2"/>
        <v>#N/A</v>
      </c>
      <c r="E18" s="28">
        <f t="shared" si="3"/>
        <v>0</v>
      </c>
      <c r="F18" s="27" t="e">
        <v>#N/A</v>
      </c>
      <c r="G18" s="28">
        <f t="shared" si="4"/>
        <v>0</v>
      </c>
      <c r="H18" s="27" t="e">
        <v>#N/A</v>
      </c>
      <c r="I18" s="28">
        <f t="shared" si="5"/>
        <v>0</v>
      </c>
      <c r="J18" s="27" t="e">
        <v>#N/A</v>
      </c>
      <c r="K18" s="28">
        <f t="shared" si="6"/>
        <v>0</v>
      </c>
      <c r="L18" s="27" t="e">
        <v>#N/A</v>
      </c>
      <c r="M18" s="28">
        <f t="shared" si="7"/>
        <v>0</v>
      </c>
      <c r="N18" s="27" t="e">
        <v>#N/A</v>
      </c>
      <c r="O18" s="27" t="e">
        <v>#N/A</v>
      </c>
      <c r="P18" s="29" t="e">
        <v>#N/A</v>
      </c>
    </row>
    <row r="19" spans="1:16" x14ac:dyDescent="0.25">
      <c r="A19" s="41" t="str">
        <f t="shared" si="0"/>
        <v>Qinsure-Industry Aggregate</v>
      </c>
      <c r="B19" s="31" t="s" vm="13">
        <v>14</v>
      </c>
      <c r="C19" s="27" t="e">
        <f t="shared" si="1"/>
        <v>#N/A</v>
      </c>
      <c r="D19" s="27" t="e">
        <f t="shared" si="2"/>
        <v>#N/A</v>
      </c>
      <c r="E19" s="28">
        <f t="shared" si="3"/>
        <v>0</v>
      </c>
      <c r="F19" s="27" t="e">
        <v>#N/A</v>
      </c>
      <c r="G19" s="28">
        <f t="shared" si="4"/>
        <v>0</v>
      </c>
      <c r="H19" s="27" t="e">
        <v>#N/A</v>
      </c>
      <c r="I19" s="28">
        <f t="shared" si="5"/>
        <v>0</v>
      </c>
      <c r="J19" s="27" t="e">
        <v>#N/A</v>
      </c>
      <c r="K19" s="28">
        <f t="shared" si="6"/>
        <v>0</v>
      </c>
      <c r="L19" s="27" t="e">
        <v>#N/A</v>
      </c>
      <c r="M19" s="28">
        <f t="shared" si="7"/>
        <v>0</v>
      </c>
      <c r="N19" s="27" t="e">
        <v>#N/A</v>
      </c>
      <c r="O19" s="27" t="e">
        <v>#N/A</v>
      </c>
      <c r="P19" s="29" t="e">
        <v>#N/A</v>
      </c>
    </row>
    <row r="20" spans="1:16" x14ac:dyDescent="0.25">
      <c r="A20" s="41" t="str">
        <f t="shared" si="0"/>
        <v>St Andrews-Industry Aggregate</v>
      </c>
      <c r="B20" s="31" t="s" vm="14">
        <v>15</v>
      </c>
      <c r="C20" s="27" t="e">
        <f t="shared" si="1"/>
        <v>#N/A</v>
      </c>
      <c r="D20" s="27" t="e">
        <f t="shared" si="2"/>
        <v>#N/A</v>
      </c>
      <c r="E20" s="28">
        <f t="shared" si="3"/>
        <v>0</v>
      </c>
      <c r="F20" s="27" t="e">
        <v>#N/A</v>
      </c>
      <c r="G20" s="28">
        <f t="shared" si="4"/>
        <v>0</v>
      </c>
      <c r="H20" s="27" t="e">
        <v>#N/A</v>
      </c>
      <c r="I20" s="28">
        <f t="shared" si="5"/>
        <v>0</v>
      </c>
      <c r="J20" s="27" t="e">
        <v>#N/A</v>
      </c>
      <c r="K20" s="28">
        <f t="shared" si="6"/>
        <v>0</v>
      </c>
      <c r="L20" s="27" t="e">
        <v>#N/A</v>
      </c>
      <c r="M20" s="28">
        <f t="shared" si="7"/>
        <v>0</v>
      </c>
      <c r="N20" s="27" t="e">
        <v>#N/A</v>
      </c>
      <c r="O20" s="27" t="e">
        <v>#N/A</v>
      </c>
      <c r="P20" s="29" t="e">
        <v>#N/A</v>
      </c>
    </row>
    <row r="21" spans="1:16" x14ac:dyDescent="0.25">
      <c r="A21" s="41" t="str">
        <f t="shared" si="0"/>
        <v>St George-Industry Aggregate</v>
      </c>
      <c r="B21" s="31" t="s" vm="15">
        <v>16</v>
      </c>
      <c r="C21" s="27" t="e">
        <f t="shared" si="1"/>
        <v>#N/A</v>
      </c>
      <c r="D21" s="27" t="e">
        <f t="shared" si="2"/>
        <v>#N/A</v>
      </c>
      <c r="E21" s="28">
        <f t="shared" si="3"/>
        <v>0</v>
      </c>
      <c r="F21" s="27" t="e">
        <v>#N/A</v>
      </c>
      <c r="G21" s="28">
        <f t="shared" si="4"/>
        <v>0</v>
      </c>
      <c r="H21" s="27" t="e">
        <v>#N/A</v>
      </c>
      <c r="I21" s="28">
        <f t="shared" si="5"/>
        <v>0</v>
      </c>
      <c r="J21" s="27" t="e">
        <v>#N/A</v>
      </c>
      <c r="K21" s="28">
        <f t="shared" si="6"/>
        <v>0</v>
      </c>
      <c r="L21" s="27" t="e">
        <v>#N/A</v>
      </c>
      <c r="M21" s="28">
        <f t="shared" si="7"/>
        <v>0</v>
      </c>
      <c r="N21" s="27" t="e">
        <v>#N/A</v>
      </c>
      <c r="O21" s="27" t="e">
        <v>#N/A</v>
      </c>
      <c r="P21" s="29" t="e">
        <v>#N/A</v>
      </c>
    </row>
    <row r="22" spans="1:16" x14ac:dyDescent="0.25">
      <c r="A22" s="41" t="str">
        <f t="shared" si="0"/>
        <v>Suncorp-Industry Aggregate</v>
      </c>
      <c r="B22" s="31" t="s" vm="16">
        <v>17</v>
      </c>
      <c r="C22" s="27" t="e">
        <f t="shared" si="1"/>
        <v>#N/A</v>
      </c>
      <c r="D22" s="27" t="e">
        <f t="shared" si="2"/>
        <v>#N/A</v>
      </c>
      <c r="E22" s="28">
        <f t="shared" si="3"/>
        <v>0</v>
      </c>
      <c r="F22" s="27" t="e">
        <v>#N/A</v>
      </c>
      <c r="G22" s="28">
        <f t="shared" si="4"/>
        <v>0</v>
      </c>
      <c r="H22" s="27" t="e">
        <v>#N/A</v>
      </c>
      <c r="I22" s="28">
        <f t="shared" si="5"/>
        <v>0</v>
      </c>
      <c r="J22" s="27" t="e">
        <v>#N/A</v>
      </c>
      <c r="K22" s="28">
        <f t="shared" si="6"/>
        <v>0</v>
      </c>
      <c r="L22" s="27" t="e">
        <v>#N/A</v>
      </c>
      <c r="M22" s="28">
        <f t="shared" si="7"/>
        <v>0</v>
      </c>
      <c r="N22" s="27" t="e">
        <v>#N/A</v>
      </c>
      <c r="O22" s="27" t="e">
        <v>#N/A</v>
      </c>
      <c r="P22" s="29" t="e">
        <v>#N/A</v>
      </c>
    </row>
    <row r="23" spans="1:16" x14ac:dyDescent="0.25">
      <c r="A23" s="41" t="str">
        <f t="shared" si="0"/>
        <v>Swiss Re-Industry Aggregate</v>
      </c>
      <c r="B23" s="31" t="s" vm="17">
        <v>18</v>
      </c>
      <c r="C23" s="27" t="e">
        <f t="shared" si="1"/>
        <v>#N/A</v>
      </c>
      <c r="D23" s="27" t="e">
        <f t="shared" si="2"/>
        <v>#N/A</v>
      </c>
      <c r="E23" s="28">
        <f t="shared" si="3"/>
        <v>0</v>
      </c>
      <c r="F23" s="27" t="e">
        <v>#N/A</v>
      </c>
      <c r="G23" s="28">
        <f t="shared" si="4"/>
        <v>0</v>
      </c>
      <c r="H23" s="27" t="e">
        <v>#N/A</v>
      </c>
      <c r="I23" s="28">
        <f t="shared" si="5"/>
        <v>0</v>
      </c>
      <c r="J23" s="27" t="e">
        <v>#N/A</v>
      </c>
      <c r="K23" s="28">
        <f t="shared" si="6"/>
        <v>0</v>
      </c>
      <c r="L23" s="27" t="e">
        <v>#N/A</v>
      </c>
      <c r="M23" s="28">
        <f t="shared" si="7"/>
        <v>0</v>
      </c>
      <c r="N23" s="27" t="e">
        <v>#N/A</v>
      </c>
      <c r="O23" s="27" t="e">
        <v>#N/A</v>
      </c>
      <c r="P23" s="29" t="e">
        <v>#N/A</v>
      </c>
    </row>
    <row r="24" spans="1:16" x14ac:dyDescent="0.25">
      <c r="A24" s="41" t="str">
        <f t="shared" si="0"/>
        <v>TAL Life-Industry Aggregate</v>
      </c>
      <c r="B24" s="31" t="s" vm="18">
        <v>19</v>
      </c>
      <c r="C24" s="27" t="e">
        <f t="shared" si="1"/>
        <v>#N/A</v>
      </c>
      <c r="D24" s="27" t="e">
        <f t="shared" si="2"/>
        <v>#N/A</v>
      </c>
      <c r="E24" s="28">
        <f t="shared" si="3"/>
        <v>0</v>
      </c>
      <c r="F24" s="27" t="e">
        <v>#N/A</v>
      </c>
      <c r="G24" s="28">
        <f t="shared" si="4"/>
        <v>0</v>
      </c>
      <c r="H24" s="27" t="e">
        <v>#N/A</v>
      </c>
      <c r="I24" s="28">
        <f t="shared" si="5"/>
        <v>0</v>
      </c>
      <c r="J24" s="27" t="e">
        <v>#N/A</v>
      </c>
      <c r="K24" s="28">
        <f t="shared" si="6"/>
        <v>0</v>
      </c>
      <c r="L24" s="27" t="e">
        <v>#N/A</v>
      </c>
      <c r="M24" s="28">
        <f t="shared" si="7"/>
        <v>0</v>
      </c>
      <c r="N24" s="27" t="e">
        <v>#N/A</v>
      </c>
      <c r="O24" s="27" t="e">
        <v>#N/A</v>
      </c>
      <c r="P24" s="29" t="e">
        <v>#N/A</v>
      </c>
    </row>
    <row r="25" spans="1:16" x14ac:dyDescent="0.25">
      <c r="A25" s="41" t="str">
        <f t="shared" si="0"/>
        <v>Westpac-Industry Aggregate</v>
      </c>
      <c r="B25" s="31" t="s" vm="19">
        <v>20</v>
      </c>
      <c r="C25" s="27" t="e">
        <f t="shared" si="1"/>
        <v>#N/A</v>
      </c>
      <c r="D25" s="27" t="e">
        <f t="shared" si="2"/>
        <v>#N/A</v>
      </c>
      <c r="E25" s="28">
        <f t="shared" si="3"/>
        <v>0</v>
      </c>
      <c r="F25" s="27" t="e">
        <v>#N/A</v>
      </c>
      <c r="G25" s="28">
        <f t="shared" si="4"/>
        <v>0</v>
      </c>
      <c r="H25" s="27" t="e">
        <v>#N/A</v>
      </c>
      <c r="I25" s="28">
        <f t="shared" si="5"/>
        <v>0</v>
      </c>
      <c r="J25" s="27" t="e">
        <v>#N/A</v>
      </c>
      <c r="K25" s="28">
        <f t="shared" si="6"/>
        <v>0</v>
      </c>
      <c r="L25" s="27" t="e">
        <v>#N/A</v>
      </c>
      <c r="M25" s="28">
        <f t="shared" si="7"/>
        <v>0</v>
      </c>
      <c r="N25" s="27" t="e">
        <v>#N/A</v>
      </c>
      <c r="O25" s="27" t="e">
        <v>#N/A</v>
      </c>
      <c r="P25" s="29" t="e">
        <v>#N/A</v>
      </c>
    </row>
    <row r="26" spans="1:16" x14ac:dyDescent="0.25">
      <c r="A26" s="41" t="str">
        <f t="shared" si="0"/>
        <v>Zurich-Industry Aggregate</v>
      </c>
      <c r="B26" s="31" t="s" vm="20">
        <v>21</v>
      </c>
      <c r="C26" s="27" t="e">
        <f t="shared" si="1"/>
        <v>#N/A</v>
      </c>
      <c r="D26" s="27" t="e">
        <f t="shared" si="2"/>
        <v>#N/A</v>
      </c>
      <c r="E26" s="28">
        <f t="shared" si="3"/>
        <v>0</v>
      </c>
      <c r="F26" s="27" t="e">
        <v>#N/A</v>
      </c>
      <c r="G26" s="28">
        <f t="shared" si="4"/>
        <v>0</v>
      </c>
      <c r="H26" s="27" t="e">
        <v>#N/A</v>
      </c>
      <c r="I26" s="28">
        <f t="shared" si="5"/>
        <v>0</v>
      </c>
      <c r="J26" s="27" t="e">
        <v>#N/A</v>
      </c>
      <c r="K26" s="28">
        <f t="shared" si="6"/>
        <v>0</v>
      </c>
      <c r="L26" s="27" t="e">
        <v>#N/A</v>
      </c>
      <c r="M26" s="28">
        <f t="shared" si="7"/>
        <v>0</v>
      </c>
      <c r="N26" s="27" t="e">
        <v>#N/A</v>
      </c>
      <c r="O26" s="27" t="e">
        <v>#N/A</v>
      </c>
      <c r="P26" s="29" t="e">
        <v>#N/A</v>
      </c>
    </row>
    <row r="27" spans="1:16" x14ac:dyDescent="0.25">
      <c r="B27" s="5" t="s" vm="21">
        <v>22</v>
      </c>
      <c r="C27" s="27"/>
      <c r="D27" s="27"/>
      <c r="E27" s="28"/>
      <c r="F27" s="27"/>
      <c r="G27" s="28"/>
      <c r="H27" s="27"/>
      <c r="I27" s="28"/>
      <c r="J27" s="27"/>
      <c r="K27" s="28"/>
      <c r="L27" s="27"/>
      <c r="M27" s="28"/>
    </row>
    <row r="28" spans="1:16" x14ac:dyDescent="0.25">
      <c r="A28" s="41" t="str">
        <f>B28&amp;"-"&amp;$B$27</f>
        <v>AIA-Individual Advised</v>
      </c>
      <c r="B28" s="31" t="s">
        <v>1</v>
      </c>
      <c r="C28" s="27" t="e">
        <f>SUM(D28,J28,L28)</f>
        <v>#N/A</v>
      </c>
      <c r="D28" s="27" t="e">
        <f t="shared" si="2"/>
        <v>#N/A</v>
      </c>
      <c r="E28" s="28">
        <f>IFERROR(D28/$C28,0)</f>
        <v>0</v>
      </c>
      <c r="F28" s="27">
        <v>44096.872848170984</v>
      </c>
      <c r="G28" s="28">
        <f>IFERROR(F28/$D28,0)</f>
        <v>0</v>
      </c>
      <c r="H28" s="27" t="e">
        <v>#N/A</v>
      </c>
      <c r="I28" s="28">
        <f>IFERROR(H28/$D28,0)</f>
        <v>0</v>
      </c>
      <c r="J28" s="27" t="e">
        <v>#N/A</v>
      </c>
      <c r="K28" s="28">
        <f>IFERROR(J28/$C28,0)</f>
        <v>0</v>
      </c>
      <c r="L28" s="27" t="e">
        <v>#N/A</v>
      </c>
      <c r="M28" s="28">
        <f>IFERROR(L28/$C28,0)</f>
        <v>0</v>
      </c>
      <c r="N28" s="27" t="e">
        <v>#N/A</v>
      </c>
      <c r="O28" s="27" t="e">
        <v>#N/A</v>
      </c>
      <c r="P28" s="29" t="e">
        <v>#N/A</v>
      </c>
    </row>
    <row r="29" spans="1:16" x14ac:dyDescent="0.25">
      <c r="A29" s="41" t="str">
        <f t="shared" ref="A29:A48" si="8">B29&amp;"-"&amp;$B$27</f>
        <v>Allianz-Individual Advised</v>
      </c>
      <c r="B29" s="31" t="s" vm="1">
        <v>2</v>
      </c>
      <c r="C29" s="27" t="e">
        <f t="shared" ref="C29:C48" si="9">SUM(D29,J29,L29)</f>
        <v>#N/A</v>
      </c>
      <c r="D29" s="27" t="e">
        <f t="shared" si="2"/>
        <v>#N/A</v>
      </c>
      <c r="E29" s="28">
        <f t="shared" ref="E29:E48" si="10">IFERROR(D29/$C29,0)</f>
        <v>0</v>
      </c>
      <c r="F29" s="27">
        <v>0</v>
      </c>
      <c r="G29" s="28">
        <f t="shared" ref="G29:G48" si="11">IFERROR(F29/$D29,0)</f>
        <v>0</v>
      </c>
      <c r="H29" s="27" t="e">
        <v>#N/A</v>
      </c>
      <c r="I29" s="28">
        <f t="shared" ref="I29:I48" si="12">IFERROR(H29/$D29,0)</f>
        <v>0</v>
      </c>
      <c r="J29" s="27" t="e">
        <v>#N/A</v>
      </c>
      <c r="K29" s="28">
        <f t="shared" ref="K29:K48" si="13">IFERROR(J29/$C29,0)</f>
        <v>0</v>
      </c>
      <c r="L29" s="27" t="e">
        <v>#N/A</v>
      </c>
      <c r="M29" s="28">
        <f t="shared" ref="M29:M48" si="14">IFERROR(L29/$C29,0)</f>
        <v>0</v>
      </c>
      <c r="N29" s="27" t="e">
        <v>#N/A</v>
      </c>
      <c r="O29" s="27" t="e">
        <v>#N/A</v>
      </c>
      <c r="P29" s="29" t="e">
        <v>#N/A</v>
      </c>
    </row>
    <row r="30" spans="1:16" x14ac:dyDescent="0.25">
      <c r="A30" s="41" t="str">
        <f t="shared" si="8"/>
        <v>AMP-Individual Advised</v>
      </c>
      <c r="B30" s="31" t="s" vm="2">
        <v>3</v>
      </c>
      <c r="C30" s="27" t="e">
        <f t="shared" si="9"/>
        <v>#N/A</v>
      </c>
      <c r="D30" s="27">
        <f t="shared" si="2"/>
        <v>948.99956050477044</v>
      </c>
      <c r="E30" s="28">
        <f t="shared" si="10"/>
        <v>0</v>
      </c>
      <c r="F30" s="27">
        <v>474.99956050477044</v>
      </c>
      <c r="G30" s="28">
        <f t="shared" si="11"/>
        <v>0.5005266390767551</v>
      </c>
      <c r="H30" s="27">
        <v>474</v>
      </c>
      <c r="I30" s="28">
        <f t="shared" si="12"/>
        <v>0.4994733609232449</v>
      </c>
      <c r="J30" s="27" t="e">
        <v>#N/A</v>
      </c>
      <c r="K30" s="28">
        <f t="shared" si="13"/>
        <v>0</v>
      </c>
      <c r="L30" s="27" t="e">
        <v>#N/A</v>
      </c>
      <c r="M30" s="28">
        <f t="shared" si="14"/>
        <v>0</v>
      </c>
      <c r="N30" s="27" t="e">
        <v>#N/A</v>
      </c>
      <c r="O30" s="27" t="e">
        <v>#N/A</v>
      </c>
      <c r="P30" s="29" t="e">
        <v>#N/A</v>
      </c>
    </row>
    <row r="31" spans="1:16" x14ac:dyDescent="0.25">
      <c r="A31" s="41" t="str">
        <f t="shared" si="8"/>
        <v>Clearview-Individual Advised</v>
      </c>
      <c r="B31" s="31" t="s" vm="3">
        <v>4</v>
      </c>
      <c r="C31" s="27" t="e">
        <f t="shared" si="9"/>
        <v>#N/A</v>
      </c>
      <c r="D31" s="27">
        <f t="shared" si="2"/>
        <v>164.99880258757904</v>
      </c>
      <c r="E31" s="28">
        <f t="shared" si="10"/>
        <v>0</v>
      </c>
      <c r="F31" s="27">
        <v>82.998802587579036</v>
      </c>
      <c r="G31" s="28">
        <f t="shared" si="11"/>
        <v>0.50302669647268772</v>
      </c>
      <c r="H31" s="27">
        <v>82</v>
      </c>
      <c r="I31" s="28">
        <f t="shared" si="12"/>
        <v>0.49697330352731234</v>
      </c>
      <c r="J31" s="27" t="e">
        <v>#N/A</v>
      </c>
      <c r="K31" s="28">
        <f t="shared" si="13"/>
        <v>0</v>
      </c>
      <c r="L31" s="27" t="e">
        <v>#N/A</v>
      </c>
      <c r="M31" s="28">
        <f t="shared" si="14"/>
        <v>0</v>
      </c>
      <c r="N31" s="27" t="e">
        <v>#N/A</v>
      </c>
      <c r="O31" s="27" t="e">
        <v>#N/A</v>
      </c>
      <c r="P31" s="29" t="e">
        <v>#N/A</v>
      </c>
    </row>
    <row r="32" spans="1:16" x14ac:dyDescent="0.25">
      <c r="A32" s="41" t="str">
        <f t="shared" si="8"/>
        <v>CMLA-Individual Advised</v>
      </c>
      <c r="B32" s="31" t="s" vm="4">
        <v>5</v>
      </c>
      <c r="C32" s="27" t="e">
        <f t="shared" si="9"/>
        <v>#N/A</v>
      </c>
      <c r="D32" s="27">
        <f t="shared" si="2"/>
        <v>676.99938138292032</v>
      </c>
      <c r="E32" s="28">
        <f t="shared" si="10"/>
        <v>0</v>
      </c>
      <c r="F32" s="27">
        <v>338.99938138292032</v>
      </c>
      <c r="G32" s="28">
        <f t="shared" si="11"/>
        <v>0.50073809623051568</v>
      </c>
      <c r="H32" s="27">
        <v>338</v>
      </c>
      <c r="I32" s="28">
        <f t="shared" si="12"/>
        <v>0.49926190376948437</v>
      </c>
      <c r="J32" s="27" t="e">
        <v>#N/A</v>
      </c>
      <c r="K32" s="28">
        <f t="shared" si="13"/>
        <v>0</v>
      </c>
      <c r="L32" s="27" t="e">
        <v>#N/A</v>
      </c>
      <c r="M32" s="28">
        <f t="shared" si="14"/>
        <v>0</v>
      </c>
      <c r="N32" s="27" t="e">
        <v>#N/A</v>
      </c>
      <c r="O32" s="27" t="e">
        <v>#N/A</v>
      </c>
      <c r="P32" s="29" t="e">
        <v>#N/A</v>
      </c>
    </row>
    <row r="33" spans="1:16" x14ac:dyDescent="0.25">
      <c r="A33" s="41" t="str">
        <f t="shared" si="8"/>
        <v>Hallmark-Individual Advised</v>
      </c>
      <c r="B33" s="31" t="s" vm="5">
        <v>6</v>
      </c>
      <c r="C33" s="27" t="e">
        <f t="shared" si="9"/>
        <v>#N/A</v>
      </c>
      <c r="D33" s="27">
        <f t="shared" si="2"/>
        <v>1</v>
      </c>
      <c r="E33" s="28">
        <f t="shared" si="10"/>
        <v>0</v>
      </c>
      <c r="F33" s="27">
        <v>1</v>
      </c>
      <c r="G33" s="28">
        <f t="shared" si="11"/>
        <v>1</v>
      </c>
      <c r="H33" s="27">
        <v>0</v>
      </c>
      <c r="I33" s="28">
        <f t="shared" si="12"/>
        <v>0</v>
      </c>
      <c r="J33" s="27" t="e">
        <v>#N/A</v>
      </c>
      <c r="K33" s="28">
        <f t="shared" si="13"/>
        <v>0</v>
      </c>
      <c r="L33" s="27" t="e">
        <v>#N/A</v>
      </c>
      <c r="M33" s="28">
        <f t="shared" si="14"/>
        <v>0</v>
      </c>
      <c r="N33" s="27" t="e">
        <v>#N/A</v>
      </c>
      <c r="O33" s="27" t="e">
        <v>#N/A</v>
      </c>
      <c r="P33" s="29" t="e">
        <v>#N/A</v>
      </c>
    </row>
    <row r="34" spans="1:16" x14ac:dyDescent="0.25">
      <c r="A34" s="41" t="str">
        <f t="shared" si="8"/>
        <v>Hannover Re-Individual Advised</v>
      </c>
      <c r="B34" s="31" t="s" vm="6">
        <v>7</v>
      </c>
      <c r="C34" s="27" t="e">
        <f t="shared" si="9"/>
        <v>#N/A</v>
      </c>
      <c r="D34" s="27">
        <f t="shared" si="2"/>
        <v>0</v>
      </c>
      <c r="E34" s="28">
        <f t="shared" si="10"/>
        <v>0</v>
      </c>
      <c r="F34" s="27">
        <v>0</v>
      </c>
      <c r="G34" s="28">
        <f t="shared" si="11"/>
        <v>0</v>
      </c>
      <c r="H34" s="27">
        <v>0</v>
      </c>
      <c r="I34" s="28">
        <f t="shared" si="12"/>
        <v>0</v>
      </c>
      <c r="J34" s="27" t="e">
        <v>#N/A</v>
      </c>
      <c r="K34" s="28">
        <f t="shared" si="13"/>
        <v>0</v>
      </c>
      <c r="L34" s="27" t="e">
        <v>#N/A</v>
      </c>
      <c r="M34" s="28">
        <f t="shared" si="14"/>
        <v>0</v>
      </c>
      <c r="N34" s="27" t="e">
        <v>#N/A</v>
      </c>
      <c r="O34" s="27" t="e">
        <v>#N/A</v>
      </c>
      <c r="P34" s="29" t="e">
        <v>#N/A</v>
      </c>
    </row>
    <row r="35" spans="1:16" x14ac:dyDescent="0.25">
      <c r="A35" s="41" t="str">
        <f t="shared" si="8"/>
        <v>HCF-Individual Advised</v>
      </c>
      <c r="B35" s="31" t="s" vm="7">
        <v>8</v>
      </c>
      <c r="C35" s="27" t="e">
        <f t="shared" si="9"/>
        <v>#N/A</v>
      </c>
      <c r="D35" s="27">
        <f t="shared" si="2"/>
        <v>0</v>
      </c>
      <c r="E35" s="28">
        <f t="shared" si="10"/>
        <v>0</v>
      </c>
      <c r="F35" s="27">
        <v>0</v>
      </c>
      <c r="G35" s="28">
        <f t="shared" si="11"/>
        <v>0</v>
      </c>
      <c r="H35" s="27">
        <v>0</v>
      </c>
      <c r="I35" s="28">
        <f t="shared" si="12"/>
        <v>0</v>
      </c>
      <c r="J35" s="27" t="e">
        <v>#N/A</v>
      </c>
      <c r="K35" s="28">
        <f t="shared" si="13"/>
        <v>0</v>
      </c>
      <c r="L35" s="27" t="e">
        <v>#N/A</v>
      </c>
      <c r="M35" s="28">
        <f t="shared" si="14"/>
        <v>0</v>
      </c>
      <c r="N35" s="27" t="e">
        <v>#N/A</v>
      </c>
      <c r="O35" s="27" t="e">
        <v>#N/A</v>
      </c>
      <c r="P35" s="29" t="e">
        <v>#N/A</v>
      </c>
    </row>
    <row r="36" spans="1:16" x14ac:dyDescent="0.25">
      <c r="A36" s="41" t="str">
        <f t="shared" si="8"/>
        <v>MetLife-Individual Advised</v>
      </c>
      <c r="B36" s="31" t="s" vm="8">
        <v>9</v>
      </c>
      <c r="C36" s="27" t="e">
        <f t="shared" si="9"/>
        <v>#N/A</v>
      </c>
      <c r="D36" s="27">
        <f t="shared" si="2"/>
        <v>24.998934659090907</v>
      </c>
      <c r="E36" s="28">
        <f t="shared" si="10"/>
        <v>0</v>
      </c>
      <c r="F36" s="27">
        <v>12.998934659090908</v>
      </c>
      <c r="G36" s="28">
        <f t="shared" si="11"/>
        <v>0.51997954458286577</v>
      </c>
      <c r="H36" s="27">
        <v>12</v>
      </c>
      <c r="I36" s="28">
        <f t="shared" si="12"/>
        <v>0.48002045541713428</v>
      </c>
      <c r="J36" s="27" t="e">
        <v>#N/A</v>
      </c>
      <c r="K36" s="28">
        <f t="shared" si="13"/>
        <v>0</v>
      </c>
      <c r="L36" s="27" t="e">
        <v>#N/A</v>
      </c>
      <c r="M36" s="28">
        <f t="shared" si="14"/>
        <v>0</v>
      </c>
      <c r="N36" s="27" t="e">
        <v>#N/A</v>
      </c>
      <c r="O36" s="27" t="e">
        <v>#N/A</v>
      </c>
      <c r="P36" s="29" t="e">
        <v>#N/A</v>
      </c>
    </row>
    <row r="37" spans="1:16" x14ac:dyDescent="0.25">
      <c r="A37" s="41" t="str">
        <f t="shared" si="8"/>
        <v>MLC-Individual Advised</v>
      </c>
      <c r="B37" s="31" t="s" vm="9">
        <v>10</v>
      </c>
      <c r="C37" s="27" t="e">
        <f t="shared" si="9"/>
        <v>#N/A</v>
      </c>
      <c r="D37" s="27">
        <f t="shared" si="2"/>
        <v>792.99951515923226</v>
      </c>
      <c r="E37" s="28">
        <f t="shared" si="10"/>
        <v>0</v>
      </c>
      <c r="F37" s="27">
        <v>396.99951515923226</v>
      </c>
      <c r="G37" s="28">
        <f t="shared" si="11"/>
        <v>0.50063021170891353</v>
      </c>
      <c r="H37" s="27">
        <v>396</v>
      </c>
      <c r="I37" s="28">
        <f t="shared" si="12"/>
        <v>0.49936978829108641</v>
      </c>
      <c r="J37" s="27" t="e">
        <v>#N/A</v>
      </c>
      <c r="K37" s="28">
        <f t="shared" si="13"/>
        <v>0</v>
      </c>
      <c r="L37" s="27" t="e">
        <v>#N/A</v>
      </c>
      <c r="M37" s="28">
        <f t="shared" si="14"/>
        <v>0</v>
      </c>
      <c r="N37" s="27" t="e">
        <v>#N/A</v>
      </c>
      <c r="O37" s="27" t="e">
        <v>#N/A</v>
      </c>
      <c r="P37" s="29" t="e">
        <v>#N/A</v>
      </c>
    </row>
    <row r="38" spans="1:16" x14ac:dyDescent="0.25">
      <c r="A38" s="41" t="str">
        <f t="shared" si="8"/>
        <v>NobleOak-Individual Advised</v>
      </c>
      <c r="B38" s="31" t="s" vm="10">
        <v>11</v>
      </c>
      <c r="C38" s="27" t="e">
        <f t="shared" si="9"/>
        <v>#N/A</v>
      </c>
      <c r="D38" s="27">
        <f t="shared" si="2"/>
        <v>1</v>
      </c>
      <c r="E38" s="28">
        <f t="shared" si="10"/>
        <v>0</v>
      </c>
      <c r="F38" s="27">
        <v>1</v>
      </c>
      <c r="G38" s="28">
        <f t="shared" si="11"/>
        <v>1</v>
      </c>
      <c r="H38" s="27">
        <v>0</v>
      </c>
      <c r="I38" s="28">
        <f t="shared" si="12"/>
        <v>0</v>
      </c>
      <c r="J38" s="27" t="e">
        <v>#N/A</v>
      </c>
      <c r="K38" s="28">
        <f t="shared" si="13"/>
        <v>0</v>
      </c>
      <c r="L38" s="27" t="e">
        <v>#N/A</v>
      </c>
      <c r="M38" s="28">
        <f t="shared" si="14"/>
        <v>0</v>
      </c>
      <c r="N38" s="27" t="e">
        <v>#N/A</v>
      </c>
      <c r="O38" s="27" t="e">
        <v>#N/A</v>
      </c>
      <c r="P38" s="29" t="e">
        <v>#N/A</v>
      </c>
    </row>
    <row r="39" spans="1:16" x14ac:dyDescent="0.25">
      <c r="A39" s="41" t="str">
        <f t="shared" si="8"/>
        <v>OnePath-Individual Advised</v>
      </c>
      <c r="B39" s="31" t="s" vm="11">
        <v>12</v>
      </c>
      <c r="C39" s="27" t="e">
        <f t="shared" si="9"/>
        <v>#N/A</v>
      </c>
      <c r="D39" s="27">
        <f t="shared" si="2"/>
        <v>1044.9992267308194</v>
      </c>
      <c r="E39" s="28">
        <f t="shared" si="10"/>
        <v>0</v>
      </c>
      <c r="F39" s="27">
        <v>522.99922673081937</v>
      </c>
      <c r="G39" s="28">
        <f t="shared" si="11"/>
        <v>0.50047809926804698</v>
      </c>
      <c r="H39" s="27">
        <v>522</v>
      </c>
      <c r="I39" s="28">
        <f t="shared" si="12"/>
        <v>0.49952190073195302</v>
      </c>
      <c r="J39" s="27" t="e">
        <v>#N/A</v>
      </c>
      <c r="K39" s="28">
        <f t="shared" si="13"/>
        <v>0</v>
      </c>
      <c r="L39" s="27" t="e">
        <v>#N/A</v>
      </c>
      <c r="M39" s="28">
        <f t="shared" si="14"/>
        <v>0</v>
      </c>
      <c r="N39" s="27" t="e">
        <v>#N/A</v>
      </c>
      <c r="O39" s="27" t="e">
        <v>#N/A</v>
      </c>
      <c r="P39" s="29" t="e">
        <v>#N/A</v>
      </c>
    </row>
    <row r="40" spans="1:16" x14ac:dyDescent="0.25">
      <c r="A40" s="41" t="str">
        <f t="shared" si="8"/>
        <v>QBE-Individual Advised</v>
      </c>
      <c r="B40" s="31" t="s" vm="12">
        <v>13</v>
      </c>
      <c r="C40" s="27" t="e">
        <f t="shared" si="9"/>
        <v>#N/A</v>
      </c>
      <c r="D40" s="27">
        <f t="shared" si="2"/>
        <v>0</v>
      </c>
      <c r="E40" s="28">
        <f t="shared" si="10"/>
        <v>0</v>
      </c>
      <c r="F40" s="27">
        <v>0</v>
      </c>
      <c r="G40" s="28">
        <f t="shared" si="11"/>
        <v>0</v>
      </c>
      <c r="H40" s="27">
        <v>0</v>
      </c>
      <c r="I40" s="28">
        <f t="shared" si="12"/>
        <v>0</v>
      </c>
      <c r="J40" s="27" t="e">
        <v>#N/A</v>
      </c>
      <c r="K40" s="28">
        <f t="shared" si="13"/>
        <v>0</v>
      </c>
      <c r="L40" s="27" t="e">
        <v>#N/A</v>
      </c>
      <c r="M40" s="28">
        <f t="shared" si="14"/>
        <v>0</v>
      </c>
      <c r="N40" s="27" t="e">
        <v>#N/A</v>
      </c>
      <c r="O40" s="27" t="e">
        <v>#N/A</v>
      </c>
      <c r="P40" s="29" t="e">
        <v>#N/A</v>
      </c>
    </row>
    <row r="41" spans="1:16" x14ac:dyDescent="0.25">
      <c r="A41" s="41" t="str">
        <f t="shared" si="8"/>
        <v>Qinsure-Individual Advised</v>
      </c>
      <c r="B41" s="31" t="s" vm="13">
        <v>14</v>
      </c>
      <c r="C41" s="27" t="e">
        <f t="shared" si="9"/>
        <v>#N/A</v>
      </c>
      <c r="D41" s="27">
        <f t="shared" si="2"/>
        <v>0</v>
      </c>
      <c r="E41" s="28">
        <f t="shared" si="10"/>
        <v>0</v>
      </c>
      <c r="F41" s="27">
        <v>0</v>
      </c>
      <c r="G41" s="28">
        <f t="shared" si="11"/>
        <v>0</v>
      </c>
      <c r="H41" s="27">
        <v>0</v>
      </c>
      <c r="I41" s="28">
        <f t="shared" si="12"/>
        <v>0</v>
      </c>
      <c r="J41" s="27" t="e">
        <v>#N/A</v>
      </c>
      <c r="K41" s="28">
        <f t="shared" si="13"/>
        <v>0</v>
      </c>
      <c r="L41" s="27" t="e">
        <v>#N/A</v>
      </c>
      <c r="M41" s="28">
        <f t="shared" si="14"/>
        <v>0</v>
      </c>
      <c r="N41" s="27" t="e">
        <v>#N/A</v>
      </c>
      <c r="O41" s="27" t="e">
        <v>#N/A</v>
      </c>
      <c r="P41" s="29" t="e">
        <v>#N/A</v>
      </c>
    </row>
    <row r="42" spans="1:16" x14ac:dyDescent="0.25">
      <c r="A42" s="41" t="str">
        <f t="shared" si="8"/>
        <v>St Andrews-Individual Advised</v>
      </c>
      <c r="B42" s="31" t="s" vm="14">
        <v>15</v>
      </c>
      <c r="C42" s="27" t="e">
        <f t="shared" si="9"/>
        <v>#N/A</v>
      </c>
      <c r="D42" s="27">
        <f t="shared" si="2"/>
        <v>0</v>
      </c>
      <c r="E42" s="28">
        <f t="shared" si="10"/>
        <v>0</v>
      </c>
      <c r="F42" s="27">
        <v>0</v>
      </c>
      <c r="G42" s="28">
        <f t="shared" si="11"/>
        <v>0</v>
      </c>
      <c r="H42" s="27">
        <v>0</v>
      </c>
      <c r="I42" s="28">
        <f t="shared" si="12"/>
        <v>0</v>
      </c>
      <c r="J42" s="27" t="e">
        <v>#N/A</v>
      </c>
      <c r="K42" s="28">
        <f t="shared" si="13"/>
        <v>0</v>
      </c>
      <c r="L42" s="27" t="e">
        <v>#N/A</v>
      </c>
      <c r="M42" s="28">
        <f t="shared" si="14"/>
        <v>0</v>
      </c>
      <c r="N42" s="27" t="e">
        <v>#N/A</v>
      </c>
      <c r="O42" s="27" t="e">
        <v>#N/A</v>
      </c>
      <c r="P42" s="29" t="e">
        <v>#N/A</v>
      </c>
    </row>
    <row r="43" spans="1:16" x14ac:dyDescent="0.25">
      <c r="A43" s="41" t="str">
        <f t="shared" si="8"/>
        <v>St George-Individual Advised</v>
      </c>
      <c r="B43" s="31" t="s" vm="15">
        <v>16</v>
      </c>
      <c r="C43" s="27" t="e">
        <f t="shared" si="9"/>
        <v>#N/A</v>
      </c>
      <c r="D43" s="27">
        <f t="shared" si="2"/>
        <v>8.9994078460399702</v>
      </c>
      <c r="E43" s="28">
        <f t="shared" si="10"/>
        <v>0</v>
      </c>
      <c r="F43" s="27">
        <v>4.9994078460399702</v>
      </c>
      <c r="G43" s="28">
        <f t="shared" si="11"/>
        <v>0.55552631146057807</v>
      </c>
      <c r="H43" s="27">
        <v>4</v>
      </c>
      <c r="I43" s="28">
        <f t="shared" si="12"/>
        <v>0.44447368853942198</v>
      </c>
      <c r="J43" s="27" t="e">
        <v>#N/A</v>
      </c>
      <c r="K43" s="28">
        <f t="shared" si="13"/>
        <v>0</v>
      </c>
      <c r="L43" s="27" t="e">
        <v>#N/A</v>
      </c>
      <c r="M43" s="28">
        <f t="shared" si="14"/>
        <v>0</v>
      </c>
      <c r="N43" s="27" t="e">
        <v>#N/A</v>
      </c>
      <c r="O43" s="27" t="e">
        <v>#N/A</v>
      </c>
      <c r="P43" s="29" t="e">
        <v>#N/A</v>
      </c>
    </row>
    <row r="44" spans="1:16" x14ac:dyDescent="0.25">
      <c r="A44" s="41" t="str">
        <f t="shared" si="8"/>
        <v>Suncorp-Individual Advised</v>
      </c>
      <c r="B44" s="31" t="s" vm="16">
        <v>17</v>
      </c>
      <c r="C44" s="27" t="e">
        <f t="shared" si="9"/>
        <v>#N/A</v>
      </c>
      <c r="D44" s="27">
        <f t="shared" si="2"/>
        <v>520.99949470607442</v>
      </c>
      <c r="E44" s="28">
        <f t="shared" si="10"/>
        <v>0</v>
      </c>
      <c r="F44" s="27">
        <v>260.99949470607442</v>
      </c>
      <c r="G44" s="28">
        <f t="shared" si="11"/>
        <v>0.50095920890157319</v>
      </c>
      <c r="H44" s="27">
        <v>260</v>
      </c>
      <c r="I44" s="28">
        <f t="shared" si="12"/>
        <v>0.49904079109842681</v>
      </c>
      <c r="J44" s="27" t="e">
        <v>#N/A</v>
      </c>
      <c r="K44" s="28">
        <f t="shared" si="13"/>
        <v>0</v>
      </c>
      <c r="L44" s="27" t="e">
        <v>#N/A</v>
      </c>
      <c r="M44" s="28">
        <f t="shared" si="14"/>
        <v>0</v>
      </c>
      <c r="N44" s="27" t="e">
        <v>#N/A</v>
      </c>
      <c r="O44" s="27" t="e">
        <v>#N/A</v>
      </c>
      <c r="P44" s="29" t="e">
        <v>#N/A</v>
      </c>
    </row>
    <row r="45" spans="1:16" x14ac:dyDescent="0.25">
      <c r="A45" s="41" t="str">
        <f t="shared" si="8"/>
        <v>Swiss Re-Individual Advised</v>
      </c>
      <c r="B45" s="31" t="s" vm="17">
        <v>18</v>
      </c>
      <c r="C45" s="27" t="e">
        <f t="shared" si="9"/>
        <v>#N/A</v>
      </c>
      <c r="D45" s="27">
        <f t="shared" si="2"/>
        <v>0</v>
      </c>
      <c r="E45" s="28">
        <f t="shared" si="10"/>
        <v>0</v>
      </c>
      <c r="F45" s="27">
        <v>0</v>
      </c>
      <c r="G45" s="28">
        <f t="shared" si="11"/>
        <v>0</v>
      </c>
      <c r="H45" s="27">
        <v>0</v>
      </c>
      <c r="I45" s="28">
        <f t="shared" si="12"/>
        <v>0</v>
      </c>
      <c r="J45" s="27" t="e">
        <v>#N/A</v>
      </c>
      <c r="K45" s="28">
        <f t="shared" si="13"/>
        <v>0</v>
      </c>
      <c r="L45" s="27" t="e">
        <v>#N/A</v>
      </c>
      <c r="M45" s="28">
        <f t="shared" si="14"/>
        <v>0</v>
      </c>
      <c r="N45" s="27" t="e">
        <v>#N/A</v>
      </c>
      <c r="O45" s="27" t="e">
        <v>#N/A</v>
      </c>
      <c r="P45" s="29" t="e">
        <v>#N/A</v>
      </c>
    </row>
    <row r="46" spans="1:16" x14ac:dyDescent="0.25">
      <c r="A46" s="41" t="str">
        <f t="shared" si="8"/>
        <v>TAL Life-Individual Advised</v>
      </c>
      <c r="B46" s="31" t="s" vm="18">
        <v>19</v>
      </c>
      <c r="C46" s="27" t="e">
        <f t="shared" si="9"/>
        <v>#N/A</v>
      </c>
      <c r="D46" s="27">
        <f t="shared" si="2"/>
        <v>1064.9987338277433</v>
      </c>
      <c r="E46" s="28">
        <f t="shared" si="10"/>
        <v>0</v>
      </c>
      <c r="F46" s="27">
        <v>532.99873382774342</v>
      </c>
      <c r="G46" s="28">
        <f t="shared" si="11"/>
        <v>0.50046888967846659</v>
      </c>
      <c r="H46" s="27">
        <v>532</v>
      </c>
      <c r="I46" s="28">
        <f t="shared" si="12"/>
        <v>0.49953111032153358</v>
      </c>
      <c r="J46" s="27" t="e">
        <v>#N/A</v>
      </c>
      <c r="K46" s="28">
        <f t="shared" si="13"/>
        <v>0</v>
      </c>
      <c r="L46" s="27" t="e">
        <v>#N/A</v>
      </c>
      <c r="M46" s="28">
        <f t="shared" si="14"/>
        <v>0</v>
      </c>
      <c r="N46" s="27" t="e">
        <v>#N/A</v>
      </c>
      <c r="O46" s="27" t="e">
        <v>#N/A</v>
      </c>
      <c r="P46" s="29" t="e">
        <v>#N/A</v>
      </c>
    </row>
    <row r="47" spans="1:16" x14ac:dyDescent="0.25">
      <c r="A47" s="41" t="str">
        <f t="shared" si="8"/>
        <v>Westpac-Individual Advised</v>
      </c>
      <c r="B47" s="31" t="s" vm="19">
        <v>20</v>
      </c>
      <c r="C47" s="27" t="e">
        <f t="shared" si="9"/>
        <v>#N/A</v>
      </c>
      <c r="D47" s="27">
        <f t="shared" si="2"/>
        <v>660.99930609438377</v>
      </c>
      <c r="E47" s="28">
        <f t="shared" si="10"/>
        <v>0</v>
      </c>
      <c r="F47" s="27">
        <v>330.99930609438377</v>
      </c>
      <c r="G47" s="28">
        <f t="shared" si="11"/>
        <v>0.50075590555479421</v>
      </c>
      <c r="H47" s="27">
        <v>330</v>
      </c>
      <c r="I47" s="28">
        <f t="shared" si="12"/>
        <v>0.49924409444520573</v>
      </c>
      <c r="J47" s="27" t="e">
        <v>#N/A</v>
      </c>
      <c r="K47" s="28">
        <f t="shared" si="13"/>
        <v>0</v>
      </c>
      <c r="L47" s="27" t="e">
        <v>#N/A</v>
      </c>
      <c r="M47" s="28">
        <f t="shared" si="14"/>
        <v>0</v>
      </c>
      <c r="N47" s="27" t="e">
        <v>#N/A</v>
      </c>
      <c r="O47" s="27" t="e">
        <v>#N/A</v>
      </c>
      <c r="P47" s="29" t="e">
        <v>#N/A</v>
      </c>
    </row>
    <row r="48" spans="1:16" x14ac:dyDescent="0.25">
      <c r="A48" s="41" t="str">
        <f t="shared" si="8"/>
        <v>Zurich-Individual Advised</v>
      </c>
      <c r="B48" s="31" t="s" vm="20">
        <v>21</v>
      </c>
      <c r="C48" s="27" t="e">
        <f t="shared" si="9"/>
        <v>#N/A</v>
      </c>
      <c r="D48" s="27">
        <f t="shared" si="2"/>
        <v>404.99941692308585</v>
      </c>
      <c r="E48" s="28">
        <f t="shared" si="10"/>
        <v>0</v>
      </c>
      <c r="F48" s="27">
        <v>202.99941692308582</v>
      </c>
      <c r="G48" s="28">
        <f t="shared" si="11"/>
        <v>0.5012338498295611</v>
      </c>
      <c r="H48" s="27">
        <v>202</v>
      </c>
      <c r="I48" s="28">
        <f t="shared" si="12"/>
        <v>0.49876615017043885</v>
      </c>
      <c r="J48" s="27" t="e">
        <v>#N/A</v>
      </c>
      <c r="K48" s="28">
        <f t="shared" si="13"/>
        <v>0</v>
      </c>
      <c r="L48" s="27" t="e">
        <v>#N/A</v>
      </c>
      <c r="M48" s="28">
        <f t="shared" si="14"/>
        <v>0</v>
      </c>
      <c r="N48" s="27" t="e">
        <v>#N/A</v>
      </c>
      <c r="O48" s="27" t="e">
        <v>#N/A</v>
      </c>
      <c r="P48" s="29" t="e">
        <v>#N/A</v>
      </c>
    </row>
    <row r="49" spans="1:16" x14ac:dyDescent="0.25">
      <c r="B49" s="5" t="s" vm="22">
        <v>28</v>
      </c>
      <c r="C49" s="27"/>
      <c r="D49" s="27"/>
      <c r="E49" s="28"/>
      <c r="F49" s="27"/>
      <c r="G49" s="28"/>
      <c r="H49" s="27"/>
      <c r="I49" s="28"/>
      <c r="J49" s="27"/>
      <c r="K49" s="28"/>
      <c r="L49" s="27"/>
      <c r="M49" s="28"/>
      <c r="N49" s="27"/>
      <c r="O49" s="27"/>
      <c r="P49" s="29"/>
    </row>
    <row r="50" spans="1:16" x14ac:dyDescent="0.25">
      <c r="A50" s="41" t="str">
        <f>B50&amp;"-"&amp;$B$49</f>
        <v>AIA-Individual Non-Advised</v>
      </c>
      <c r="B50" s="31" t="s">
        <v>1</v>
      </c>
      <c r="C50" s="27" t="e">
        <f>SUM(D50,J50,L50)</f>
        <v>#N/A</v>
      </c>
      <c r="D50" s="27" t="e">
        <f t="shared" ref="D50:D70" si="15">SUM(F50,H50)</f>
        <v>#N/A</v>
      </c>
      <c r="E50" s="28">
        <f>IFERROR(D50/$C50,0)</f>
        <v>0</v>
      </c>
      <c r="F50" s="27">
        <v>2656.8865248226948</v>
      </c>
      <c r="G50" s="28">
        <f>IFERROR(F50/$D50,0)</f>
        <v>0</v>
      </c>
      <c r="H50" s="27" t="e">
        <v>#N/A</v>
      </c>
      <c r="I50" s="28">
        <f>IFERROR(H50/$D50,0)</f>
        <v>0</v>
      </c>
      <c r="J50" s="27" t="e">
        <v>#N/A</v>
      </c>
      <c r="K50" s="28">
        <f>IFERROR(J50/$C50,0)</f>
        <v>0</v>
      </c>
      <c r="L50" s="27" t="e">
        <v>#N/A</v>
      </c>
      <c r="M50" s="28">
        <f>IFERROR(L50/$C50,0)</f>
        <v>0</v>
      </c>
      <c r="N50" s="27" t="e">
        <v>#N/A</v>
      </c>
      <c r="O50" s="27" t="e">
        <v>#N/A</v>
      </c>
      <c r="P50" s="29" t="e">
        <v>#N/A</v>
      </c>
    </row>
    <row r="51" spans="1:16" x14ac:dyDescent="0.25">
      <c r="A51" s="41" t="str">
        <f t="shared" ref="A51:A70" si="16">B51&amp;"-"&amp;$B$49</f>
        <v>Allianz-Individual Non-Advised</v>
      </c>
      <c r="B51" s="31" t="s" vm="1">
        <v>2</v>
      </c>
      <c r="C51" s="27" t="e">
        <f t="shared" ref="C51:C70" si="17">SUM(D51,J51,L51)</f>
        <v>#N/A</v>
      </c>
      <c r="D51" s="27">
        <f t="shared" si="15"/>
        <v>124.99530231853311</v>
      </c>
      <c r="E51" s="28">
        <f t="shared" ref="E51:E70" si="18">IFERROR(D51/$C51,0)</f>
        <v>0</v>
      </c>
      <c r="F51" s="27">
        <v>62.995302318533113</v>
      </c>
      <c r="G51" s="28">
        <f t="shared" ref="G51:G70" si="19">IFERROR(F51/$D51,0)</f>
        <v>0.50398135889937978</v>
      </c>
      <c r="H51" s="27">
        <v>62</v>
      </c>
      <c r="I51" s="28">
        <f t="shared" ref="I51:I70" si="20">IFERROR(H51/$D51,0)</f>
        <v>0.49601864110062027</v>
      </c>
      <c r="J51" s="27" t="e">
        <v>#N/A</v>
      </c>
      <c r="K51" s="28">
        <f t="shared" ref="K51:K70" si="21">IFERROR(J51/$C51,0)</f>
        <v>0</v>
      </c>
      <c r="L51" s="27" t="e">
        <v>#N/A</v>
      </c>
      <c r="M51" s="28">
        <f t="shared" ref="M51:M70" si="22">IFERROR(L51/$C51,0)</f>
        <v>0</v>
      </c>
      <c r="N51" s="27" t="e">
        <v>#N/A</v>
      </c>
      <c r="O51" s="27" t="e">
        <v>#N/A</v>
      </c>
      <c r="P51" s="29" t="e">
        <v>#N/A</v>
      </c>
    </row>
    <row r="52" spans="1:16" x14ac:dyDescent="0.25">
      <c r="A52" s="41" t="str">
        <f t="shared" si="16"/>
        <v>AMP-Individual Non-Advised</v>
      </c>
      <c r="B52" s="31" t="s" vm="2">
        <v>3</v>
      </c>
      <c r="C52" s="27" t="e">
        <f t="shared" si="17"/>
        <v>#N/A</v>
      </c>
      <c r="D52" s="27">
        <f t="shared" si="15"/>
        <v>20.999386691199021</v>
      </c>
      <c r="E52" s="28">
        <f t="shared" si="18"/>
        <v>0</v>
      </c>
      <c r="F52" s="27">
        <v>10.999386691199019</v>
      </c>
      <c r="G52" s="28">
        <f t="shared" si="19"/>
        <v>0.52379561617430159</v>
      </c>
      <c r="H52" s="27">
        <v>10</v>
      </c>
      <c r="I52" s="28">
        <f t="shared" si="20"/>
        <v>0.47620438382569835</v>
      </c>
      <c r="J52" s="27" t="e">
        <v>#N/A</v>
      </c>
      <c r="K52" s="28">
        <f t="shared" si="21"/>
        <v>0</v>
      </c>
      <c r="L52" s="27" t="e">
        <v>#N/A</v>
      </c>
      <c r="M52" s="28">
        <f t="shared" si="22"/>
        <v>0</v>
      </c>
      <c r="N52" s="27" t="e">
        <v>#N/A</v>
      </c>
      <c r="O52" s="27" t="e">
        <v>#N/A</v>
      </c>
      <c r="P52" s="29" t="e">
        <v>#N/A</v>
      </c>
    </row>
    <row r="53" spans="1:16" x14ac:dyDescent="0.25">
      <c r="A53" s="41" t="str">
        <f t="shared" si="16"/>
        <v>Clearview-Individual Non-Advised</v>
      </c>
      <c r="B53" s="31" t="s" vm="3">
        <v>4</v>
      </c>
      <c r="C53" s="27" t="e">
        <f t="shared" si="17"/>
        <v>#N/A</v>
      </c>
      <c r="D53" s="27">
        <f t="shared" si="15"/>
        <v>68.999016488284639</v>
      </c>
      <c r="E53" s="28">
        <f t="shared" si="18"/>
        <v>0</v>
      </c>
      <c r="F53" s="27">
        <v>34.999016488284639</v>
      </c>
      <c r="G53" s="28">
        <f t="shared" si="19"/>
        <v>0.50723935310334645</v>
      </c>
      <c r="H53" s="27">
        <v>34</v>
      </c>
      <c r="I53" s="28">
        <f t="shared" si="20"/>
        <v>0.4927606468966535</v>
      </c>
      <c r="J53" s="27" t="e">
        <v>#N/A</v>
      </c>
      <c r="K53" s="28">
        <f t="shared" si="21"/>
        <v>0</v>
      </c>
      <c r="L53" s="27" t="e">
        <v>#N/A</v>
      </c>
      <c r="M53" s="28">
        <f t="shared" si="22"/>
        <v>0</v>
      </c>
      <c r="N53" s="27" t="e">
        <v>#N/A</v>
      </c>
      <c r="O53" s="27" t="e">
        <v>#N/A</v>
      </c>
      <c r="P53" s="29" t="e">
        <v>#N/A</v>
      </c>
    </row>
    <row r="54" spans="1:16" x14ac:dyDescent="0.25">
      <c r="A54" s="41" t="str">
        <f t="shared" si="16"/>
        <v>CMLA-Individual Non-Advised</v>
      </c>
      <c r="B54" s="31" t="s" vm="4">
        <v>5</v>
      </c>
      <c r="C54" s="27" t="e">
        <f t="shared" si="17"/>
        <v>#N/A</v>
      </c>
      <c r="D54" s="27">
        <f t="shared" si="15"/>
        <v>4636.9763184242256</v>
      </c>
      <c r="E54" s="28">
        <f t="shared" si="18"/>
        <v>0</v>
      </c>
      <c r="F54" s="27">
        <v>2318.9763184242252</v>
      </c>
      <c r="G54" s="28">
        <f t="shared" si="19"/>
        <v>0.50010527532999738</v>
      </c>
      <c r="H54" s="27">
        <v>2318</v>
      </c>
      <c r="I54" s="28">
        <f t="shared" si="20"/>
        <v>0.49989472467000245</v>
      </c>
      <c r="J54" s="27" t="e">
        <v>#N/A</v>
      </c>
      <c r="K54" s="28">
        <f t="shared" si="21"/>
        <v>0</v>
      </c>
      <c r="L54" s="27" t="e">
        <v>#N/A</v>
      </c>
      <c r="M54" s="28">
        <f t="shared" si="22"/>
        <v>0</v>
      </c>
      <c r="N54" s="27" t="e">
        <v>#N/A</v>
      </c>
      <c r="O54" s="27" t="e">
        <v>#N/A</v>
      </c>
      <c r="P54" s="29" t="e">
        <v>#N/A</v>
      </c>
    </row>
    <row r="55" spans="1:16" x14ac:dyDescent="0.25">
      <c r="A55" s="41" t="str">
        <f t="shared" si="16"/>
        <v>Hallmark-Individual Non-Advised</v>
      </c>
      <c r="B55" s="31" t="s" vm="5">
        <v>6</v>
      </c>
      <c r="C55" s="27" t="e">
        <f t="shared" si="17"/>
        <v>#N/A</v>
      </c>
      <c r="D55" s="27">
        <f t="shared" si="15"/>
        <v>236.97776102525444</v>
      </c>
      <c r="E55" s="28">
        <f t="shared" si="18"/>
        <v>0</v>
      </c>
      <c r="F55" s="27">
        <v>118.97776102525442</v>
      </c>
      <c r="G55" s="28">
        <f t="shared" si="19"/>
        <v>0.502062980553585</v>
      </c>
      <c r="H55" s="27">
        <v>118</v>
      </c>
      <c r="I55" s="28">
        <f t="shared" si="20"/>
        <v>0.497937019446415</v>
      </c>
      <c r="J55" s="27" t="e">
        <v>#N/A</v>
      </c>
      <c r="K55" s="28">
        <f t="shared" si="21"/>
        <v>0</v>
      </c>
      <c r="L55" s="27" t="e">
        <v>#N/A</v>
      </c>
      <c r="M55" s="28">
        <f t="shared" si="22"/>
        <v>0</v>
      </c>
      <c r="N55" s="27" t="e">
        <v>#N/A</v>
      </c>
      <c r="O55" s="27" t="e">
        <v>#N/A</v>
      </c>
      <c r="P55" s="29" t="e">
        <v>#N/A</v>
      </c>
    </row>
    <row r="56" spans="1:16" x14ac:dyDescent="0.25">
      <c r="A56" s="41" t="str">
        <f t="shared" si="16"/>
        <v>Hannover Re-Individual Non-Advised</v>
      </c>
      <c r="B56" s="31" t="s" vm="6">
        <v>7</v>
      </c>
      <c r="C56" s="27" t="e">
        <f t="shared" si="17"/>
        <v>#N/A</v>
      </c>
      <c r="D56" s="27">
        <f t="shared" si="15"/>
        <v>740.99729060792902</v>
      </c>
      <c r="E56" s="28">
        <f t="shared" si="18"/>
        <v>0</v>
      </c>
      <c r="F56" s="27">
        <v>370.99729060792902</v>
      </c>
      <c r="G56" s="28">
        <f t="shared" si="19"/>
        <v>0.50067293809341118</v>
      </c>
      <c r="H56" s="27">
        <v>370</v>
      </c>
      <c r="I56" s="28">
        <f t="shared" si="20"/>
        <v>0.49932706190658888</v>
      </c>
      <c r="J56" s="27" t="e">
        <v>#N/A</v>
      </c>
      <c r="K56" s="28">
        <f t="shared" si="21"/>
        <v>0</v>
      </c>
      <c r="L56" s="27" t="e">
        <v>#N/A</v>
      </c>
      <c r="M56" s="28">
        <f t="shared" si="22"/>
        <v>0</v>
      </c>
      <c r="N56" s="27" t="e">
        <v>#N/A</v>
      </c>
      <c r="O56" s="27" t="e">
        <v>#N/A</v>
      </c>
      <c r="P56" s="29" t="e">
        <v>#N/A</v>
      </c>
    </row>
    <row r="57" spans="1:16" x14ac:dyDescent="0.25">
      <c r="A57" s="41" t="str">
        <f t="shared" si="16"/>
        <v>HCF-Individual Non-Advised</v>
      </c>
      <c r="B57" s="31" t="s" vm="7">
        <v>8</v>
      </c>
      <c r="C57" s="27" t="e">
        <f t="shared" si="17"/>
        <v>#N/A</v>
      </c>
      <c r="D57" s="27">
        <f t="shared" si="15"/>
        <v>1212.9734000526732</v>
      </c>
      <c r="E57" s="28">
        <f t="shared" si="18"/>
        <v>0</v>
      </c>
      <c r="F57" s="27">
        <v>606.97340005267313</v>
      </c>
      <c r="G57" s="28">
        <f t="shared" si="19"/>
        <v>0.50040124542410858</v>
      </c>
      <c r="H57" s="27">
        <v>606</v>
      </c>
      <c r="I57" s="28">
        <f t="shared" si="20"/>
        <v>0.49959875457589137</v>
      </c>
      <c r="J57" s="27" t="e">
        <v>#N/A</v>
      </c>
      <c r="K57" s="28">
        <f t="shared" si="21"/>
        <v>0</v>
      </c>
      <c r="L57" s="27" t="e">
        <v>#N/A</v>
      </c>
      <c r="M57" s="28">
        <f t="shared" si="22"/>
        <v>0</v>
      </c>
      <c r="N57" s="27" t="e">
        <v>#N/A</v>
      </c>
      <c r="O57" s="27" t="e">
        <v>#N/A</v>
      </c>
      <c r="P57" s="29" t="e">
        <v>#N/A</v>
      </c>
    </row>
    <row r="58" spans="1:16" x14ac:dyDescent="0.25">
      <c r="A58" s="41" t="str">
        <f t="shared" si="16"/>
        <v>MetLife-Individual Non-Advised</v>
      </c>
      <c r="B58" s="31" t="s" vm="8">
        <v>9</v>
      </c>
      <c r="C58" s="27" t="e">
        <f t="shared" si="17"/>
        <v>#N/A</v>
      </c>
      <c r="D58" s="27">
        <f t="shared" si="15"/>
        <v>128.99491660047659</v>
      </c>
      <c r="E58" s="28">
        <f t="shared" si="18"/>
        <v>0</v>
      </c>
      <c r="F58" s="27">
        <v>64.994916600476571</v>
      </c>
      <c r="G58" s="28">
        <f t="shared" si="19"/>
        <v>0.50385641786008517</v>
      </c>
      <c r="H58" s="27">
        <v>64</v>
      </c>
      <c r="I58" s="28">
        <f t="shared" si="20"/>
        <v>0.49614358213991472</v>
      </c>
      <c r="J58" s="27" t="e">
        <v>#N/A</v>
      </c>
      <c r="K58" s="28">
        <f t="shared" si="21"/>
        <v>0</v>
      </c>
      <c r="L58" s="27" t="e">
        <v>#N/A</v>
      </c>
      <c r="M58" s="28">
        <f t="shared" si="22"/>
        <v>0</v>
      </c>
      <c r="N58" s="27" t="e">
        <v>#N/A</v>
      </c>
      <c r="O58" s="27" t="e">
        <v>#N/A</v>
      </c>
      <c r="P58" s="29" t="e">
        <v>#N/A</v>
      </c>
    </row>
    <row r="59" spans="1:16" x14ac:dyDescent="0.25">
      <c r="A59" s="41" t="str">
        <f t="shared" si="16"/>
        <v>MLC-Individual Non-Advised</v>
      </c>
      <c r="B59" s="31" t="s" vm="9">
        <v>10</v>
      </c>
      <c r="C59" s="27" t="e">
        <f t="shared" si="17"/>
        <v>#N/A</v>
      </c>
      <c r="D59" s="27">
        <f t="shared" si="15"/>
        <v>1160.9789687432012</v>
      </c>
      <c r="E59" s="28">
        <f t="shared" si="18"/>
        <v>0</v>
      </c>
      <c r="F59" s="27">
        <v>580.97896874320111</v>
      </c>
      <c r="G59" s="28">
        <f t="shared" si="19"/>
        <v>0.50042161346999281</v>
      </c>
      <c r="H59" s="27">
        <v>580</v>
      </c>
      <c r="I59" s="28">
        <f t="shared" si="20"/>
        <v>0.49957838653000708</v>
      </c>
      <c r="J59" s="27" t="e">
        <v>#N/A</v>
      </c>
      <c r="K59" s="28">
        <f t="shared" si="21"/>
        <v>0</v>
      </c>
      <c r="L59" s="27" t="e">
        <v>#N/A</v>
      </c>
      <c r="M59" s="28">
        <f t="shared" si="22"/>
        <v>0</v>
      </c>
      <c r="N59" s="27" t="e">
        <v>#N/A</v>
      </c>
      <c r="O59" s="27" t="e">
        <v>#N/A</v>
      </c>
      <c r="P59" s="29" t="e">
        <v>#N/A</v>
      </c>
    </row>
    <row r="60" spans="1:16" x14ac:dyDescent="0.25">
      <c r="A60" s="41" t="str">
        <f t="shared" si="16"/>
        <v>NobleOak-Individual Non-Advised</v>
      </c>
      <c r="B60" s="31" t="s" vm="10">
        <v>11</v>
      </c>
      <c r="C60" s="27" t="e">
        <f t="shared" si="17"/>
        <v>#N/A</v>
      </c>
      <c r="D60" s="27">
        <f t="shared" si="15"/>
        <v>8</v>
      </c>
      <c r="E60" s="28">
        <f t="shared" si="18"/>
        <v>0</v>
      </c>
      <c r="F60" s="27">
        <v>4</v>
      </c>
      <c r="G60" s="28">
        <f t="shared" si="19"/>
        <v>0.5</v>
      </c>
      <c r="H60" s="27">
        <v>4</v>
      </c>
      <c r="I60" s="28">
        <f t="shared" si="20"/>
        <v>0.5</v>
      </c>
      <c r="J60" s="27" t="e">
        <v>#N/A</v>
      </c>
      <c r="K60" s="28">
        <f t="shared" si="21"/>
        <v>0</v>
      </c>
      <c r="L60" s="27" t="e">
        <v>#N/A</v>
      </c>
      <c r="M60" s="28">
        <f t="shared" si="22"/>
        <v>0</v>
      </c>
      <c r="N60" s="27" t="e">
        <v>#N/A</v>
      </c>
      <c r="O60" s="27" t="e">
        <v>#N/A</v>
      </c>
      <c r="P60" s="29" t="e">
        <v>#N/A</v>
      </c>
    </row>
    <row r="61" spans="1:16" x14ac:dyDescent="0.25">
      <c r="A61" s="41" t="str">
        <f t="shared" si="16"/>
        <v>OnePath-Individual Non-Advised</v>
      </c>
      <c r="B61" s="31" t="s" vm="11">
        <v>12</v>
      </c>
      <c r="C61" s="27" t="e">
        <f t="shared" si="17"/>
        <v>#N/A</v>
      </c>
      <c r="D61" s="27">
        <f t="shared" si="15"/>
        <v>712.99551953282321</v>
      </c>
      <c r="E61" s="28">
        <f t="shared" si="18"/>
        <v>0</v>
      </c>
      <c r="F61" s="27">
        <v>356.99551953282321</v>
      </c>
      <c r="G61" s="28">
        <f t="shared" si="19"/>
        <v>0.50069812467648855</v>
      </c>
      <c r="H61" s="27">
        <v>356</v>
      </c>
      <c r="I61" s="28">
        <f t="shared" si="20"/>
        <v>0.4993018753235115</v>
      </c>
      <c r="J61" s="27" t="e">
        <v>#N/A</v>
      </c>
      <c r="K61" s="28">
        <f t="shared" si="21"/>
        <v>0</v>
      </c>
      <c r="L61" s="27" t="e">
        <v>#N/A</v>
      </c>
      <c r="M61" s="28">
        <f t="shared" si="22"/>
        <v>0</v>
      </c>
      <c r="N61" s="27" t="e">
        <v>#N/A</v>
      </c>
      <c r="O61" s="27" t="e">
        <v>#N/A</v>
      </c>
      <c r="P61" s="29" t="e">
        <v>#N/A</v>
      </c>
    </row>
    <row r="62" spans="1:16" x14ac:dyDescent="0.25">
      <c r="A62" s="41" t="str">
        <f t="shared" si="16"/>
        <v>QBE-Individual Non-Advised</v>
      </c>
      <c r="B62" s="31" t="s" vm="12">
        <v>13</v>
      </c>
      <c r="C62" s="27" t="e">
        <f t="shared" si="17"/>
        <v>#N/A</v>
      </c>
      <c r="D62" s="27">
        <f t="shared" si="15"/>
        <v>8.9986928104575163</v>
      </c>
      <c r="E62" s="28">
        <f t="shared" si="18"/>
        <v>0</v>
      </c>
      <c r="F62" s="27">
        <v>4.9986928104575163</v>
      </c>
      <c r="G62" s="28">
        <f t="shared" si="19"/>
        <v>0.55549099360836718</v>
      </c>
      <c r="H62" s="27">
        <v>4</v>
      </c>
      <c r="I62" s="28">
        <f t="shared" si="20"/>
        <v>0.44450900639163277</v>
      </c>
      <c r="J62" s="27" t="e">
        <v>#N/A</v>
      </c>
      <c r="K62" s="28">
        <f t="shared" si="21"/>
        <v>0</v>
      </c>
      <c r="L62" s="27" t="e">
        <v>#N/A</v>
      </c>
      <c r="M62" s="28">
        <f t="shared" si="22"/>
        <v>0</v>
      </c>
      <c r="N62" s="27" t="e">
        <v>#N/A</v>
      </c>
      <c r="O62" s="27" t="e">
        <v>#N/A</v>
      </c>
      <c r="P62" s="29" t="e">
        <v>#N/A</v>
      </c>
    </row>
    <row r="63" spans="1:16" x14ac:dyDescent="0.25">
      <c r="A63" s="41" t="str">
        <f t="shared" si="16"/>
        <v>Qinsure-Individual Non-Advised</v>
      </c>
      <c r="B63" s="31" t="s" vm="13">
        <v>14</v>
      </c>
      <c r="C63" s="27" t="e">
        <f t="shared" si="17"/>
        <v>#N/A</v>
      </c>
      <c r="D63" s="27">
        <f t="shared" si="15"/>
        <v>0</v>
      </c>
      <c r="E63" s="28">
        <f t="shared" si="18"/>
        <v>0</v>
      </c>
      <c r="F63" s="27">
        <v>0</v>
      </c>
      <c r="G63" s="28">
        <f t="shared" si="19"/>
        <v>0</v>
      </c>
      <c r="H63" s="27">
        <v>0</v>
      </c>
      <c r="I63" s="28">
        <f t="shared" si="20"/>
        <v>0</v>
      </c>
      <c r="J63" s="27" t="e">
        <v>#N/A</v>
      </c>
      <c r="K63" s="28">
        <f t="shared" si="21"/>
        <v>0</v>
      </c>
      <c r="L63" s="27" t="e">
        <v>#N/A</v>
      </c>
      <c r="M63" s="28">
        <f t="shared" si="22"/>
        <v>0</v>
      </c>
      <c r="N63" s="27" t="e">
        <v>#N/A</v>
      </c>
      <c r="O63" s="27" t="e">
        <v>#N/A</v>
      </c>
      <c r="P63" s="29" t="e">
        <v>#N/A</v>
      </c>
    </row>
    <row r="64" spans="1:16" x14ac:dyDescent="0.25">
      <c r="A64" s="41" t="str">
        <f t="shared" si="16"/>
        <v>St Andrews-Individual Non-Advised</v>
      </c>
      <c r="B64" s="31" t="s" vm="14">
        <v>15</v>
      </c>
      <c r="C64" s="27" t="e">
        <f t="shared" si="17"/>
        <v>#N/A</v>
      </c>
      <c r="D64" s="27">
        <f t="shared" si="15"/>
        <v>704.99243336199481</v>
      </c>
      <c r="E64" s="28">
        <f t="shared" si="18"/>
        <v>0</v>
      </c>
      <c r="F64" s="27">
        <v>352.99243336199481</v>
      </c>
      <c r="G64" s="28">
        <f t="shared" si="19"/>
        <v>0.50070386100263664</v>
      </c>
      <c r="H64" s="27">
        <v>352</v>
      </c>
      <c r="I64" s="28">
        <f t="shared" si="20"/>
        <v>0.49929613899736336</v>
      </c>
      <c r="J64" s="27" t="e">
        <v>#N/A</v>
      </c>
      <c r="K64" s="28">
        <f t="shared" si="21"/>
        <v>0</v>
      </c>
      <c r="L64" s="27" t="e">
        <v>#N/A</v>
      </c>
      <c r="M64" s="28">
        <f t="shared" si="22"/>
        <v>0</v>
      </c>
      <c r="N64" s="27" t="e">
        <v>#N/A</v>
      </c>
      <c r="O64" s="27" t="e">
        <v>#N/A</v>
      </c>
      <c r="P64" s="29" t="e">
        <v>#N/A</v>
      </c>
    </row>
    <row r="65" spans="1:16" x14ac:dyDescent="0.25">
      <c r="A65" s="41" t="str">
        <f t="shared" si="16"/>
        <v>St George-Individual Non-Advised</v>
      </c>
      <c r="B65" s="31" t="s" vm="15">
        <v>16</v>
      </c>
      <c r="C65" s="27" t="e">
        <f t="shared" si="17"/>
        <v>#N/A</v>
      </c>
      <c r="D65" s="27">
        <f t="shared" si="15"/>
        <v>20.998713329902213</v>
      </c>
      <c r="E65" s="28">
        <f t="shared" si="18"/>
        <v>0</v>
      </c>
      <c r="F65" s="27">
        <v>10.998713329902213</v>
      </c>
      <c r="G65" s="28">
        <f t="shared" si="19"/>
        <v>0.52378034582909527</v>
      </c>
      <c r="H65" s="27">
        <v>10</v>
      </c>
      <c r="I65" s="28">
        <f t="shared" si="20"/>
        <v>0.47621965417090478</v>
      </c>
      <c r="J65" s="27" t="e">
        <v>#N/A</v>
      </c>
      <c r="K65" s="28">
        <f t="shared" si="21"/>
        <v>0</v>
      </c>
      <c r="L65" s="27" t="e">
        <v>#N/A</v>
      </c>
      <c r="M65" s="28">
        <f t="shared" si="22"/>
        <v>0</v>
      </c>
      <c r="N65" s="27" t="e">
        <v>#N/A</v>
      </c>
      <c r="O65" s="27" t="e">
        <v>#N/A</v>
      </c>
      <c r="P65" s="29" t="e">
        <v>#N/A</v>
      </c>
    </row>
    <row r="66" spans="1:16" x14ac:dyDescent="0.25">
      <c r="A66" s="41" t="str">
        <f t="shared" si="16"/>
        <v>Suncorp-Individual Non-Advised</v>
      </c>
      <c r="B66" s="31" t="s" vm="16">
        <v>17</v>
      </c>
      <c r="C66" s="27" t="e">
        <f t="shared" si="17"/>
        <v>#N/A</v>
      </c>
      <c r="D66" s="27">
        <f t="shared" si="15"/>
        <v>392.99702385471551</v>
      </c>
      <c r="E66" s="28">
        <f t="shared" si="18"/>
        <v>0</v>
      </c>
      <c r="F66" s="27">
        <v>196.99702385471551</v>
      </c>
      <c r="G66" s="28">
        <f t="shared" si="19"/>
        <v>0.50126848779277788</v>
      </c>
      <c r="H66" s="27">
        <v>196</v>
      </c>
      <c r="I66" s="28">
        <f t="shared" si="20"/>
        <v>0.49873151220722212</v>
      </c>
      <c r="J66" s="27" t="e">
        <v>#N/A</v>
      </c>
      <c r="K66" s="28">
        <f t="shared" si="21"/>
        <v>0</v>
      </c>
      <c r="L66" s="27" t="e">
        <v>#N/A</v>
      </c>
      <c r="M66" s="28">
        <f t="shared" si="22"/>
        <v>0</v>
      </c>
      <c r="N66" s="27" t="e">
        <v>#N/A</v>
      </c>
      <c r="O66" s="27" t="e">
        <v>#N/A</v>
      </c>
      <c r="P66" s="29" t="e">
        <v>#N/A</v>
      </c>
    </row>
    <row r="67" spans="1:16" x14ac:dyDescent="0.25">
      <c r="A67" s="41" t="str">
        <f t="shared" si="16"/>
        <v>Swiss Re-Individual Non-Advised</v>
      </c>
      <c r="B67" s="31" t="s" vm="17">
        <v>18</v>
      </c>
      <c r="C67" s="27" t="e">
        <f t="shared" si="17"/>
        <v>#N/A</v>
      </c>
      <c r="D67" s="27">
        <f t="shared" si="15"/>
        <v>84.999256479252239</v>
      </c>
      <c r="E67" s="28">
        <f t="shared" si="18"/>
        <v>0</v>
      </c>
      <c r="F67" s="27">
        <v>42.999256479252232</v>
      </c>
      <c r="G67" s="28">
        <f t="shared" si="19"/>
        <v>0.50587803070663406</v>
      </c>
      <c r="H67" s="27">
        <v>42</v>
      </c>
      <c r="I67" s="28">
        <f t="shared" si="20"/>
        <v>0.49412196929336583</v>
      </c>
      <c r="J67" s="27" t="e">
        <v>#N/A</v>
      </c>
      <c r="K67" s="28">
        <f t="shared" si="21"/>
        <v>0</v>
      </c>
      <c r="L67" s="27" t="e">
        <v>#N/A</v>
      </c>
      <c r="M67" s="28">
        <f t="shared" si="22"/>
        <v>0</v>
      </c>
      <c r="N67" s="27" t="e">
        <v>#N/A</v>
      </c>
      <c r="O67" s="27" t="e">
        <v>#N/A</v>
      </c>
      <c r="P67" s="29" t="e">
        <v>#N/A</v>
      </c>
    </row>
    <row r="68" spans="1:16" x14ac:dyDescent="0.25">
      <c r="A68" s="41" t="str">
        <f t="shared" si="16"/>
        <v>TAL Life-Individual Non-Advised</v>
      </c>
      <c r="B68" s="31" t="s" vm="18">
        <v>19</v>
      </c>
      <c r="C68" s="27" t="e">
        <f t="shared" si="17"/>
        <v>#N/A</v>
      </c>
      <c r="D68" s="27">
        <f t="shared" si="15"/>
        <v>1148.9967254637977</v>
      </c>
      <c r="E68" s="28">
        <f t="shared" si="18"/>
        <v>0</v>
      </c>
      <c r="F68" s="27">
        <v>574.99672546379759</v>
      </c>
      <c r="G68" s="28">
        <f t="shared" si="19"/>
        <v>0.50043373729520213</v>
      </c>
      <c r="H68" s="27">
        <v>574</v>
      </c>
      <c r="I68" s="28">
        <f t="shared" si="20"/>
        <v>0.49956626270479781</v>
      </c>
      <c r="J68" s="27" t="e">
        <v>#N/A</v>
      </c>
      <c r="K68" s="28">
        <f t="shared" si="21"/>
        <v>0</v>
      </c>
      <c r="L68" s="27" t="e">
        <v>#N/A</v>
      </c>
      <c r="M68" s="28">
        <f t="shared" si="22"/>
        <v>0</v>
      </c>
      <c r="N68" s="27" t="e">
        <v>#N/A</v>
      </c>
      <c r="O68" s="27" t="e">
        <v>#N/A</v>
      </c>
      <c r="P68" s="29" t="e">
        <v>#N/A</v>
      </c>
    </row>
    <row r="69" spans="1:16" x14ac:dyDescent="0.25">
      <c r="A69" s="41" t="str">
        <f t="shared" si="16"/>
        <v>Westpac-Individual Non-Advised</v>
      </c>
      <c r="B69" s="31" t="s" vm="19">
        <v>20</v>
      </c>
      <c r="C69" s="27" t="e">
        <f t="shared" si="17"/>
        <v>#N/A</v>
      </c>
      <c r="D69" s="27">
        <f t="shared" si="15"/>
        <v>168.99848246707495</v>
      </c>
      <c r="E69" s="28">
        <f t="shared" si="18"/>
        <v>0</v>
      </c>
      <c r="F69" s="27">
        <v>84.99848246707495</v>
      </c>
      <c r="G69" s="28">
        <f t="shared" si="19"/>
        <v>0.50295411666572054</v>
      </c>
      <c r="H69" s="27">
        <v>84</v>
      </c>
      <c r="I69" s="28">
        <f t="shared" si="20"/>
        <v>0.4970458833342794</v>
      </c>
      <c r="J69" s="27" t="e">
        <v>#N/A</v>
      </c>
      <c r="K69" s="28">
        <f t="shared" si="21"/>
        <v>0</v>
      </c>
      <c r="L69" s="27" t="e">
        <v>#N/A</v>
      </c>
      <c r="M69" s="28">
        <f t="shared" si="22"/>
        <v>0</v>
      </c>
      <c r="N69" s="27" t="e">
        <v>#N/A</v>
      </c>
      <c r="O69" s="27" t="e">
        <v>#N/A</v>
      </c>
      <c r="P69" s="29" t="e">
        <v>#N/A</v>
      </c>
    </row>
    <row r="70" spans="1:16" x14ac:dyDescent="0.25">
      <c r="A70" s="41" t="str">
        <f t="shared" si="16"/>
        <v>Zurich-Individual Non-Advised</v>
      </c>
      <c r="B70" s="31" t="s" vm="20">
        <v>21</v>
      </c>
      <c r="C70" s="27" t="e">
        <f t="shared" si="17"/>
        <v>#N/A</v>
      </c>
      <c r="D70" s="27">
        <f t="shared" si="15"/>
        <v>20.999489535477284</v>
      </c>
      <c r="E70" s="28">
        <f t="shared" si="18"/>
        <v>0</v>
      </c>
      <c r="F70" s="27">
        <v>10.999489535477284</v>
      </c>
      <c r="G70" s="28">
        <f t="shared" si="19"/>
        <v>0.5237979483689047</v>
      </c>
      <c r="H70" s="27">
        <v>10</v>
      </c>
      <c r="I70" s="28">
        <f t="shared" si="20"/>
        <v>0.47620205163109536</v>
      </c>
      <c r="J70" s="27" t="e">
        <v>#N/A</v>
      </c>
      <c r="K70" s="28">
        <f t="shared" si="21"/>
        <v>0</v>
      </c>
      <c r="L70" s="27" t="e">
        <v>#N/A</v>
      </c>
      <c r="M70" s="28">
        <f t="shared" si="22"/>
        <v>0</v>
      </c>
      <c r="N70" s="27" t="e">
        <v>#N/A</v>
      </c>
      <c r="O70" s="27" t="e">
        <v>#N/A</v>
      </c>
      <c r="P70" s="29" t="e">
        <v>#N/A</v>
      </c>
    </row>
    <row r="71" spans="1:16" x14ac:dyDescent="0.25">
      <c r="B71" s="5" t="s" vm="23">
        <v>29</v>
      </c>
      <c r="C71" s="27"/>
      <c r="D71" s="27"/>
      <c r="E71" s="28"/>
      <c r="F71" s="27"/>
      <c r="G71" s="28"/>
      <c r="H71" s="27"/>
      <c r="I71" s="28"/>
      <c r="J71" s="27"/>
      <c r="K71" s="28"/>
      <c r="L71" s="27"/>
      <c r="M71" s="28"/>
      <c r="N71" s="27"/>
      <c r="O71" s="27"/>
      <c r="P71" s="29"/>
    </row>
    <row r="72" spans="1:16" x14ac:dyDescent="0.25">
      <c r="A72" s="41" t="str">
        <f>B72&amp;"-"&amp;$B$71</f>
        <v>AIA-Group</v>
      </c>
      <c r="B72" s="31" t="s">
        <v>1</v>
      </c>
      <c r="C72" s="27" t="e">
        <f>SUM(D72,J72,L72)</f>
        <v>#N/A</v>
      </c>
      <c r="D72" s="27" t="e">
        <f t="shared" ref="D72:D92" si="23">SUM(F72,H72)</f>
        <v>#N/A</v>
      </c>
      <c r="E72" s="28">
        <f>IFERROR(D72/$C72,0)</f>
        <v>0</v>
      </c>
      <c r="F72" s="27">
        <v>212138.88630709486</v>
      </c>
      <c r="G72" s="28">
        <f>IFERROR(F72/$D72,0)</f>
        <v>0</v>
      </c>
      <c r="H72" s="27" t="e">
        <v>#N/A</v>
      </c>
      <c r="I72" s="28">
        <f>IFERROR(H72/$D72,0)</f>
        <v>0</v>
      </c>
      <c r="J72" s="27" t="e">
        <v>#N/A</v>
      </c>
      <c r="K72" s="28">
        <f>IFERROR(J72/$C72,0)</f>
        <v>0</v>
      </c>
      <c r="L72" s="27" t="e">
        <v>#N/A</v>
      </c>
      <c r="M72" s="28">
        <f>IFERROR(L72/$C72,0)</f>
        <v>0</v>
      </c>
      <c r="N72" s="27" t="e">
        <v>#N/A</v>
      </c>
      <c r="O72" s="27" t="e">
        <v>#N/A</v>
      </c>
      <c r="P72" s="29" t="e">
        <v>#N/A</v>
      </c>
    </row>
    <row r="73" spans="1:16" x14ac:dyDescent="0.25">
      <c r="A73" s="41" t="str">
        <f t="shared" ref="A73:A92" si="24">B73&amp;"-"&amp;$B$71</f>
        <v>Allianz-Group</v>
      </c>
      <c r="B73" s="31" t="s" vm="1">
        <v>2</v>
      </c>
      <c r="C73" s="27" t="e">
        <f t="shared" ref="C73:C92" si="25">SUM(D73,J73,L73)</f>
        <v>#N/A</v>
      </c>
      <c r="D73" s="27">
        <f t="shared" si="23"/>
        <v>0</v>
      </c>
      <c r="E73" s="28">
        <f t="shared" ref="E73:E92" si="26">IFERROR(D73/$C73,0)</f>
        <v>0</v>
      </c>
      <c r="F73" s="27">
        <v>0</v>
      </c>
      <c r="G73" s="28">
        <f t="shared" ref="G73:G92" si="27">IFERROR(F73/$D73,0)</f>
        <v>0</v>
      </c>
      <c r="H73" s="27">
        <v>0</v>
      </c>
      <c r="I73" s="28">
        <f t="shared" ref="I73:I92" si="28">IFERROR(H73/$D73,0)</f>
        <v>0</v>
      </c>
      <c r="J73" s="27" t="e">
        <v>#N/A</v>
      </c>
      <c r="K73" s="28">
        <f t="shared" ref="K73:K92" si="29">IFERROR(J73/$C73,0)</f>
        <v>0</v>
      </c>
      <c r="L73" s="27" t="e">
        <v>#N/A</v>
      </c>
      <c r="M73" s="28">
        <f t="shared" ref="M73:M92" si="30">IFERROR(L73/$C73,0)</f>
        <v>0</v>
      </c>
      <c r="N73" s="27" t="e">
        <v>#N/A</v>
      </c>
      <c r="O73" s="27" t="e">
        <v>#N/A</v>
      </c>
      <c r="P73" s="29" t="e">
        <v>#N/A</v>
      </c>
    </row>
    <row r="74" spans="1:16" x14ac:dyDescent="0.25">
      <c r="A74" s="41" t="str">
        <f t="shared" si="24"/>
        <v>AMP-Group</v>
      </c>
      <c r="B74" s="31" t="s" vm="2">
        <v>3</v>
      </c>
      <c r="C74" s="27" t="e">
        <f t="shared" si="25"/>
        <v>#N/A</v>
      </c>
      <c r="D74" s="27">
        <f t="shared" si="23"/>
        <v>860.99908791250755</v>
      </c>
      <c r="E74" s="28">
        <f t="shared" si="26"/>
        <v>0</v>
      </c>
      <c r="F74" s="27">
        <v>430.99908791250749</v>
      </c>
      <c r="G74" s="28">
        <f t="shared" si="27"/>
        <v>0.50058019103999851</v>
      </c>
      <c r="H74" s="27">
        <v>430</v>
      </c>
      <c r="I74" s="28">
        <f t="shared" si="28"/>
        <v>0.49941980896000143</v>
      </c>
      <c r="J74" s="27" t="e">
        <v>#N/A</v>
      </c>
      <c r="K74" s="28">
        <f t="shared" si="29"/>
        <v>0</v>
      </c>
      <c r="L74" s="27" t="e">
        <v>#N/A</v>
      </c>
      <c r="M74" s="28">
        <f t="shared" si="30"/>
        <v>0</v>
      </c>
      <c r="N74" s="27" t="e">
        <v>#N/A</v>
      </c>
      <c r="O74" s="27" t="e">
        <v>#N/A</v>
      </c>
      <c r="P74" s="29" t="e">
        <v>#N/A</v>
      </c>
    </row>
    <row r="75" spans="1:16" x14ac:dyDescent="0.25">
      <c r="A75" s="41" t="str">
        <f t="shared" si="24"/>
        <v>Clearview-Group</v>
      </c>
      <c r="B75" s="31" t="s" vm="3">
        <v>4</v>
      </c>
      <c r="C75" s="27" t="e">
        <f t="shared" si="25"/>
        <v>#N/A</v>
      </c>
      <c r="D75" s="27">
        <f t="shared" si="23"/>
        <v>0</v>
      </c>
      <c r="E75" s="28">
        <f t="shared" si="26"/>
        <v>0</v>
      </c>
      <c r="F75" s="27">
        <v>0</v>
      </c>
      <c r="G75" s="28">
        <f t="shared" si="27"/>
        <v>0</v>
      </c>
      <c r="H75" s="27">
        <v>0</v>
      </c>
      <c r="I75" s="28">
        <f t="shared" si="28"/>
        <v>0</v>
      </c>
      <c r="J75" s="27" t="e">
        <v>#N/A</v>
      </c>
      <c r="K75" s="28">
        <f t="shared" si="29"/>
        <v>0</v>
      </c>
      <c r="L75" s="27" t="e">
        <v>#N/A</v>
      </c>
      <c r="M75" s="28">
        <f t="shared" si="30"/>
        <v>0</v>
      </c>
      <c r="N75" s="27" t="e">
        <v>#N/A</v>
      </c>
      <c r="O75" s="27" t="e">
        <v>#N/A</v>
      </c>
      <c r="P75" s="29" t="e">
        <v>#N/A</v>
      </c>
    </row>
    <row r="76" spans="1:16" x14ac:dyDescent="0.25">
      <c r="A76" s="41" t="str">
        <f t="shared" si="24"/>
        <v>CMLA-Group</v>
      </c>
      <c r="B76" s="31" t="s" vm="4">
        <v>5</v>
      </c>
      <c r="C76" s="27" t="e">
        <f t="shared" si="25"/>
        <v>#N/A</v>
      </c>
      <c r="D76" s="27">
        <f t="shared" si="23"/>
        <v>2508.9986754687088</v>
      </c>
      <c r="E76" s="28">
        <f t="shared" si="26"/>
        <v>0</v>
      </c>
      <c r="F76" s="27">
        <v>1254.9986754687088</v>
      </c>
      <c r="G76" s="28">
        <f t="shared" si="27"/>
        <v>0.5001990187317501</v>
      </c>
      <c r="H76" s="27">
        <v>1254</v>
      </c>
      <c r="I76" s="28">
        <f t="shared" si="28"/>
        <v>0.4998009812682499</v>
      </c>
      <c r="J76" s="27" t="e">
        <v>#N/A</v>
      </c>
      <c r="K76" s="28">
        <f t="shared" si="29"/>
        <v>0</v>
      </c>
      <c r="L76" s="27" t="e">
        <v>#N/A</v>
      </c>
      <c r="M76" s="28">
        <f t="shared" si="30"/>
        <v>0</v>
      </c>
      <c r="N76" s="27" t="e">
        <v>#N/A</v>
      </c>
      <c r="O76" s="27" t="e">
        <v>#N/A</v>
      </c>
      <c r="P76" s="29" t="e">
        <v>#N/A</v>
      </c>
    </row>
    <row r="77" spans="1:16" x14ac:dyDescent="0.25">
      <c r="A77" s="41" t="str">
        <f t="shared" si="24"/>
        <v>Hallmark-Group</v>
      </c>
      <c r="B77" s="31" t="s" vm="5">
        <v>6</v>
      </c>
      <c r="C77" s="27" t="e">
        <f t="shared" si="25"/>
        <v>#N/A</v>
      </c>
      <c r="D77" s="27">
        <f t="shared" si="23"/>
        <v>0</v>
      </c>
      <c r="E77" s="28">
        <f t="shared" si="26"/>
        <v>0</v>
      </c>
      <c r="F77" s="27">
        <v>0</v>
      </c>
      <c r="G77" s="28">
        <f t="shared" si="27"/>
        <v>0</v>
      </c>
      <c r="H77" s="27">
        <v>0</v>
      </c>
      <c r="I77" s="28">
        <f t="shared" si="28"/>
        <v>0</v>
      </c>
      <c r="J77" s="27" t="e">
        <v>#N/A</v>
      </c>
      <c r="K77" s="28">
        <f t="shared" si="29"/>
        <v>0</v>
      </c>
      <c r="L77" s="27" t="e">
        <v>#N/A</v>
      </c>
      <c r="M77" s="28">
        <f t="shared" si="30"/>
        <v>0</v>
      </c>
      <c r="N77" s="27" t="e">
        <v>#N/A</v>
      </c>
      <c r="O77" s="27" t="e">
        <v>#N/A</v>
      </c>
      <c r="P77" s="29" t="e">
        <v>#N/A</v>
      </c>
    </row>
    <row r="78" spans="1:16" x14ac:dyDescent="0.25">
      <c r="A78" s="41" t="str">
        <f t="shared" si="24"/>
        <v>Hannover Re-Group</v>
      </c>
      <c r="B78" s="31" t="s" vm="6">
        <v>7</v>
      </c>
      <c r="C78" s="27" t="e">
        <f t="shared" si="25"/>
        <v>#N/A</v>
      </c>
      <c r="D78" s="27">
        <f t="shared" si="23"/>
        <v>1048.9984855666407</v>
      </c>
      <c r="E78" s="28">
        <f t="shared" si="26"/>
        <v>0</v>
      </c>
      <c r="F78" s="27">
        <v>524.99848556664085</v>
      </c>
      <c r="G78" s="28">
        <f t="shared" si="27"/>
        <v>0.50047592326413204</v>
      </c>
      <c r="H78" s="27">
        <v>524</v>
      </c>
      <c r="I78" s="28">
        <f t="shared" si="28"/>
        <v>0.49952407673586802</v>
      </c>
      <c r="J78" s="27" t="e">
        <v>#N/A</v>
      </c>
      <c r="K78" s="28">
        <f t="shared" si="29"/>
        <v>0</v>
      </c>
      <c r="L78" s="27" t="e">
        <v>#N/A</v>
      </c>
      <c r="M78" s="28">
        <f t="shared" si="30"/>
        <v>0</v>
      </c>
      <c r="N78" s="27" t="e">
        <v>#N/A</v>
      </c>
      <c r="O78" s="27" t="e">
        <v>#N/A</v>
      </c>
      <c r="P78" s="29" t="e">
        <v>#N/A</v>
      </c>
    </row>
    <row r="79" spans="1:16" x14ac:dyDescent="0.25">
      <c r="A79" s="41" t="str">
        <f t="shared" si="24"/>
        <v>HCF-Group</v>
      </c>
      <c r="B79" s="31" t="s" vm="7">
        <v>8</v>
      </c>
      <c r="C79" s="27" t="e">
        <f t="shared" si="25"/>
        <v>#N/A</v>
      </c>
      <c r="D79" s="27">
        <f t="shared" si="23"/>
        <v>1</v>
      </c>
      <c r="E79" s="28">
        <f t="shared" si="26"/>
        <v>0</v>
      </c>
      <c r="F79" s="27">
        <v>1</v>
      </c>
      <c r="G79" s="28">
        <f t="shared" si="27"/>
        <v>1</v>
      </c>
      <c r="H79" s="27">
        <v>0</v>
      </c>
      <c r="I79" s="28">
        <f t="shared" si="28"/>
        <v>0</v>
      </c>
      <c r="J79" s="27" t="e">
        <v>#N/A</v>
      </c>
      <c r="K79" s="28">
        <f t="shared" si="29"/>
        <v>0</v>
      </c>
      <c r="L79" s="27" t="e">
        <v>#N/A</v>
      </c>
      <c r="M79" s="28">
        <f t="shared" si="30"/>
        <v>0</v>
      </c>
      <c r="N79" s="27" t="e">
        <v>#N/A</v>
      </c>
      <c r="O79" s="27" t="e">
        <v>#N/A</v>
      </c>
      <c r="P79" s="29" t="e">
        <v>#N/A</v>
      </c>
    </row>
    <row r="80" spans="1:16" x14ac:dyDescent="0.25">
      <c r="A80" s="41" t="str">
        <f t="shared" si="24"/>
        <v>MetLife-Group</v>
      </c>
      <c r="B80" s="31" t="s" vm="8">
        <v>9</v>
      </c>
      <c r="C80" s="27" t="e">
        <f t="shared" si="25"/>
        <v>#N/A</v>
      </c>
      <c r="D80" s="27">
        <f t="shared" si="23"/>
        <v>588.99957218940085</v>
      </c>
      <c r="E80" s="28">
        <f t="shared" si="26"/>
        <v>0</v>
      </c>
      <c r="F80" s="27">
        <v>294.99957218940079</v>
      </c>
      <c r="G80" s="28">
        <f t="shared" si="27"/>
        <v>0.50084853388406136</v>
      </c>
      <c r="H80" s="27">
        <v>294</v>
      </c>
      <c r="I80" s="28">
        <f t="shared" si="28"/>
        <v>0.49915146611593852</v>
      </c>
      <c r="J80" s="27" t="e">
        <v>#N/A</v>
      </c>
      <c r="K80" s="28">
        <f t="shared" si="29"/>
        <v>0</v>
      </c>
      <c r="L80" s="27" t="e">
        <v>#N/A</v>
      </c>
      <c r="M80" s="28">
        <f t="shared" si="30"/>
        <v>0</v>
      </c>
      <c r="N80" s="27" t="e">
        <v>#N/A</v>
      </c>
      <c r="O80" s="27" t="e">
        <v>#N/A</v>
      </c>
      <c r="P80" s="29" t="e">
        <v>#N/A</v>
      </c>
    </row>
    <row r="81" spans="1:16" x14ac:dyDescent="0.25">
      <c r="A81" s="41" t="str">
        <f t="shared" si="24"/>
        <v>MLC-Group</v>
      </c>
      <c r="B81" s="31" t="s" vm="9">
        <v>10</v>
      </c>
      <c r="C81" s="27" t="e">
        <f t="shared" si="25"/>
        <v>#N/A</v>
      </c>
      <c r="D81" s="27">
        <f t="shared" si="23"/>
        <v>1184.9990139660385</v>
      </c>
      <c r="E81" s="28">
        <f t="shared" si="26"/>
        <v>0</v>
      </c>
      <c r="F81" s="27">
        <v>592.99901396603843</v>
      </c>
      <c r="G81" s="28">
        <f t="shared" si="27"/>
        <v>0.50042152523093453</v>
      </c>
      <c r="H81" s="27">
        <v>592</v>
      </c>
      <c r="I81" s="28">
        <f t="shared" si="28"/>
        <v>0.49957847476906542</v>
      </c>
      <c r="J81" s="27" t="e">
        <v>#N/A</v>
      </c>
      <c r="K81" s="28">
        <f t="shared" si="29"/>
        <v>0</v>
      </c>
      <c r="L81" s="27" t="e">
        <v>#N/A</v>
      </c>
      <c r="M81" s="28">
        <f t="shared" si="30"/>
        <v>0</v>
      </c>
      <c r="N81" s="27" t="e">
        <v>#N/A</v>
      </c>
      <c r="O81" s="27" t="e">
        <v>#N/A</v>
      </c>
      <c r="P81" s="29" t="e">
        <v>#N/A</v>
      </c>
    </row>
    <row r="82" spans="1:16" x14ac:dyDescent="0.25">
      <c r="A82" s="41" t="str">
        <f t="shared" si="24"/>
        <v>NobleOak-Group</v>
      </c>
      <c r="B82" s="31" t="s" vm="10">
        <v>11</v>
      </c>
      <c r="C82" s="27" t="e">
        <f t="shared" si="25"/>
        <v>#N/A</v>
      </c>
      <c r="D82" s="27">
        <f t="shared" si="23"/>
        <v>0</v>
      </c>
      <c r="E82" s="28">
        <f t="shared" si="26"/>
        <v>0</v>
      </c>
      <c r="F82" s="27">
        <v>0</v>
      </c>
      <c r="G82" s="28">
        <f t="shared" si="27"/>
        <v>0</v>
      </c>
      <c r="H82" s="27">
        <v>0</v>
      </c>
      <c r="I82" s="28">
        <f t="shared" si="28"/>
        <v>0</v>
      </c>
      <c r="J82" s="27" t="e">
        <v>#N/A</v>
      </c>
      <c r="K82" s="28">
        <f t="shared" si="29"/>
        <v>0</v>
      </c>
      <c r="L82" s="27" t="e">
        <v>#N/A</v>
      </c>
      <c r="M82" s="28">
        <f t="shared" si="30"/>
        <v>0</v>
      </c>
      <c r="N82" s="27" t="e">
        <v>#N/A</v>
      </c>
      <c r="O82" s="27" t="e">
        <v>#N/A</v>
      </c>
      <c r="P82" s="29" t="e">
        <v>#N/A</v>
      </c>
    </row>
    <row r="83" spans="1:16" x14ac:dyDescent="0.25">
      <c r="A83" s="41" t="str">
        <f t="shared" si="24"/>
        <v>OnePath-Group</v>
      </c>
      <c r="B83" s="31" t="s" vm="11">
        <v>12</v>
      </c>
      <c r="C83" s="27" t="e">
        <f t="shared" si="25"/>
        <v>#N/A</v>
      </c>
      <c r="D83" s="27">
        <f t="shared" si="23"/>
        <v>1856.9983977347283</v>
      </c>
      <c r="E83" s="28">
        <f t="shared" si="26"/>
        <v>0</v>
      </c>
      <c r="F83" s="27">
        <v>928.99839773472843</v>
      </c>
      <c r="G83" s="28">
        <f t="shared" si="27"/>
        <v>0.50026882030053077</v>
      </c>
      <c r="H83" s="27">
        <v>928</v>
      </c>
      <c r="I83" s="28">
        <f t="shared" si="28"/>
        <v>0.49973117969946923</v>
      </c>
      <c r="J83" s="27" t="e">
        <v>#N/A</v>
      </c>
      <c r="K83" s="28">
        <f t="shared" si="29"/>
        <v>0</v>
      </c>
      <c r="L83" s="27" t="e">
        <v>#N/A</v>
      </c>
      <c r="M83" s="28">
        <f t="shared" si="30"/>
        <v>0</v>
      </c>
      <c r="N83" s="27" t="e">
        <v>#N/A</v>
      </c>
      <c r="O83" s="27" t="e">
        <v>#N/A</v>
      </c>
      <c r="P83" s="29" t="e">
        <v>#N/A</v>
      </c>
    </row>
    <row r="84" spans="1:16" x14ac:dyDescent="0.25">
      <c r="A84" s="41" t="str">
        <f t="shared" si="24"/>
        <v>QBE-Group</v>
      </c>
      <c r="B84" s="31" t="s" vm="12">
        <v>13</v>
      </c>
      <c r="C84" s="27" t="e">
        <f t="shared" si="25"/>
        <v>#N/A</v>
      </c>
      <c r="D84" s="27">
        <f t="shared" si="23"/>
        <v>1</v>
      </c>
      <c r="E84" s="28">
        <f t="shared" si="26"/>
        <v>0</v>
      </c>
      <c r="F84" s="27">
        <v>1</v>
      </c>
      <c r="G84" s="28">
        <f t="shared" si="27"/>
        <v>1</v>
      </c>
      <c r="H84" s="27">
        <v>0</v>
      </c>
      <c r="I84" s="28">
        <f t="shared" si="28"/>
        <v>0</v>
      </c>
      <c r="J84" s="27" t="e">
        <v>#N/A</v>
      </c>
      <c r="K84" s="28">
        <f t="shared" si="29"/>
        <v>0</v>
      </c>
      <c r="L84" s="27" t="e">
        <v>#N/A</v>
      </c>
      <c r="M84" s="28">
        <f t="shared" si="30"/>
        <v>0</v>
      </c>
      <c r="N84" s="27" t="e">
        <v>#N/A</v>
      </c>
      <c r="O84" s="27" t="e">
        <v>#N/A</v>
      </c>
      <c r="P84" s="29" t="e">
        <v>#N/A</v>
      </c>
    </row>
    <row r="85" spans="1:16" x14ac:dyDescent="0.25">
      <c r="A85" s="41" t="str">
        <f t="shared" si="24"/>
        <v>Qinsure-Group</v>
      </c>
      <c r="B85" s="31" t="s" vm="13">
        <v>14</v>
      </c>
      <c r="C85" s="27" t="e">
        <f t="shared" si="25"/>
        <v>#N/A</v>
      </c>
      <c r="D85" s="27">
        <f t="shared" si="23"/>
        <v>100.99971029607741</v>
      </c>
      <c r="E85" s="28">
        <f t="shared" si="26"/>
        <v>0</v>
      </c>
      <c r="F85" s="27">
        <v>50.99971029607741</v>
      </c>
      <c r="G85" s="28">
        <f t="shared" si="27"/>
        <v>0.50494907506737785</v>
      </c>
      <c r="H85" s="27">
        <v>50</v>
      </c>
      <c r="I85" s="28">
        <f t="shared" si="28"/>
        <v>0.49505092493262215</v>
      </c>
      <c r="J85" s="27" t="e">
        <v>#N/A</v>
      </c>
      <c r="K85" s="28">
        <f t="shared" si="29"/>
        <v>0</v>
      </c>
      <c r="L85" s="27" t="e">
        <v>#N/A</v>
      </c>
      <c r="M85" s="28">
        <f t="shared" si="30"/>
        <v>0</v>
      </c>
      <c r="N85" s="27" t="e">
        <v>#N/A</v>
      </c>
      <c r="O85" s="27" t="e">
        <v>#N/A</v>
      </c>
      <c r="P85" s="29" t="e">
        <v>#N/A</v>
      </c>
    </row>
    <row r="86" spans="1:16" x14ac:dyDescent="0.25">
      <c r="A86" s="41" t="str">
        <f t="shared" si="24"/>
        <v>St Andrews-Group</v>
      </c>
      <c r="B86" s="31" t="s" vm="14">
        <v>15</v>
      </c>
      <c r="C86" s="27" t="e">
        <f t="shared" si="25"/>
        <v>#N/A</v>
      </c>
      <c r="D86" s="27">
        <f t="shared" si="23"/>
        <v>0</v>
      </c>
      <c r="E86" s="28">
        <f t="shared" si="26"/>
        <v>0</v>
      </c>
      <c r="F86" s="27">
        <v>0</v>
      </c>
      <c r="G86" s="28">
        <f t="shared" si="27"/>
        <v>0</v>
      </c>
      <c r="H86" s="27">
        <v>0</v>
      </c>
      <c r="I86" s="28">
        <f t="shared" si="28"/>
        <v>0</v>
      </c>
      <c r="J86" s="27" t="e">
        <v>#N/A</v>
      </c>
      <c r="K86" s="28">
        <f t="shared" si="29"/>
        <v>0</v>
      </c>
      <c r="L86" s="27" t="e">
        <v>#N/A</v>
      </c>
      <c r="M86" s="28">
        <f t="shared" si="30"/>
        <v>0</v>
      </c>
      <c r="N86" s="27" t="e">
        <v>#N/A</v>
      </c>
      <c r="O86" s="27" t="e">
        <v>#N/A</v>
      </c>
      <c r="P86" s="29" t="e">
        <v>#N/A</v>
      </c>
    </row>
    <row r="87" spans="1:16" x14ac:dyDescent="0.25">
      <c r="A87" s="41" t="str">
        <f t="shared" si="24"/>
        <v>St George-Group</v>
      </c>
      <c r="B87" s="31" t="s" vm="15">
        <v>16</v>
      </c>
      <c r="C87" s="27" t="e">
        <f t="shared" si="25"/>
        <v>#N/A</v>
      </c>
      <c r="D87" s="27">
        <f t="shared" si="23"/>
        <v>0</v>
      </c>
      <c r="E87" s="28">
        <f t="shared" si="26"/>
        <v>0</v>
      </c>
      <c r="F87" s="27">
        <v>0</v>
      </c>
      <c r="G87" s="28">
        <f t="shared" si="27"/>
        <v>0</v>
      </c>
      <c r="H87" s="27">
        <v>0</v>
      </c>
      <c r="I87" s="28">
        <f t="shared" si="28"/>
        <v>0</v>
      </c>
      <c r="J87" s="27" t="e">
        <v>#N/A</v>
      </c>
      <c r="K87" s="28">
        <f t="shared" si="29"/>
        <v>0</v>
      </c>
      <c r="L87" s="27" t="e">
        <v>#N/A</v>
      </c>
      <c r="M87" s="28">
        <f t="shared" si="30"/>
        <v>0</v>
      </c>
      <c r="N87" s="27" t="e">
        <v>#N/A</v>
      </c>
      <c r="O87" s="27" t="e">
        <v>#N/A</v>
      </c>
      <c r="P87" s="29" t="e">
        <v>#N/A</v>
      </c>
    </row>
    <row r="88" spans="1:16" x14ac:dyDescent="0.25">
      <c r="A88" s="41" t="str">
        <f t="shared" si="24"/>
        <v>Suncorp-Group</v>
      </c>
      <c r="B88" s="31" t="s" vm="16">
        <v>17</v>
      </c>
      <c r="C88" s="27" t="e">
        <f t="shared" si="25"/>
        <v>#N/A</v>
      </c>
      <c r="D88" s="27">
        <f t="shared" si="23"/>
        <v>440.99620309965138</v>
      </c>
      <c r="E88" s="28">
        <f t="shared" si="26"/>
        <v>0</v>
      </c>
      <c r="F88" s="27">
        <v>220.99620309965138</v>
      </c>
      <c r="G88" s="28">
        <f t="shared" si="27"/>
        <v>0.50112949169703658</v>
      </c>
      <c r="H88" s="27">
        <v>220</v>
      </c>
      <c r="I88" s="28">
        <f t="shared" si="28"/>
        <v>0.49887050830296348</v>
      </c>
      <c r="J88" s="27" t="e">
        <v>#N/A</v>
      </c>
      <c r="K88" s="28">
        <f t="shared" si="29"/>
        <v>0</v>
      </c>
      <c r="L88" s="27" t="e">
        <v>#N/A</v>
      </c>
      <c r="M88" s="28">
        <f t="shared" si="30"/>
        <v>0</v>
      </c>
      <c r="N88" s="27" t="e">
        <v>#N/A</v>
      </c>
      <c r="O88" s="27" t="e">
        <v>#N/A</v>
      </c>
      <c r="P88" s="29" t="e">
        <v>#N/A</v>
      </c>
    </row>
    <row r="89" spans="1:16" x14ac:dyDescent="0.25">
      <c r="A89" s="41" t="str">
        <f t="shared" si="24"/>
        <v>Swiss Re-Group</v>
      </c>
      <c r="B89" s="31" t="s" vm="17">
        <v>18</v>
      </c>
      <c r="C89" s="27" t="e">
        <f t="shared" si="25"/>
        <v>#N/A</v>
      </c>
      <c r="D89" s="27" t="e">
        <f t="shared" si="23"/>
        <v>#N/A</v>
      </c>
      <c r="E89" s="28">
        <f t="shared" si="26"/>
        <v>0</v>
      </c>
      <c r="F89" s="27" t="e">
        <v>#N/A</v>
      </c>
      <c r="G89" s="28">
        <f t="shared" si="27"/>
        <v>0</v>
      </c>
      <c r="H89" s="27">
        <v>0</v>
      </c>
      <c r="I89" s="28">
        <f t="shared" si="28"/>
        <v>0</v>
      </c>
      <c r="J89" s="27" t="e">
        <v>#N/A</v>
      </c>
      <c r="K89" s="28">
        <f t="shared" si="29"/>
        <v>0</v>
      </c>
      <c r="L89" s="27" t="e">
        <v>#N/A</v>
      </c>
      <c r="M89" s="28">
        <f t="shared" si="30"/>
        <v>0</v>
      </c>
      <c r="N89" s="27" t="e">
        <v>#N/A</v>
      </c>
      <c r="O89" s="27" t="e">
        <v>#N/A</v>
      </c>
      <c r="P89" s="29" t="e">
        <v>#N/A</v>
      </c>
    </row>
    <row r="90" spans="1:16" x14ac:dyDescent="0.25">
      <c r="A90" s="41" t="str">
        <f t="shared" si="24"/>
        <v>TAL Life-Group</v>
      </c>
      <c r="B90" s="31" t="s" vm="18">
        <v>19</v>
      </c>
      <c r="C90" s="27" t="e">
        <f t="shared" si="25"/>
        <v>#N/A</v>
      </c>
      <c r="D90" s="27" t="e">
        <f t="shared" si="23"/>
        <v>#N/A</v>
      </c>
      <c r="E90" s="28">
        <f t="shared" si="26"/>
        <v>0</v>
      </c>
      <c r="F90" s="27" t="e">
        <v>#N/A</v>
      </c>
      <c r="G90" s="28">
        <f t="shared" si="27"/>
        <v>0</v>
      </c>
      <c r="H90" s="27">
        <v>1276</v>
      </c>
      <c r="I90" s="28">
        <f t="shared" si="28"/>
        <v>0</v>
      </c>
      <c r="J90" s="27" t="e">
        <v>#N/A</v>
      </c>
      <c r="K90" s="28">
        <f t="shared" si="29"/>
        <v>0</v>
      </c>
      <c r="L90" s="27" t="e">
        <v>#N/A</v>
      </c>
      <c r="M90" s="28">
        <f t="shared" si="30"/>
        <v>0</v>
      </c>
      <c r="N90" s="27" t="e">
        <v>#N/A</v>
      </c>
      <c r="O90" s="27" t="e">
        <v>#N/A</v>
      </c>
      <c r="P90" s="29" t="e">
        <v>#N/A</v>
      </c>
    </row>
    <row r="91" spans="1:16" x14ac:dyDescent="0.25">
      <c r="A91" s="41" t="str">
        <f t="shared" si="24"/>
        <v>Westpac-Group</v>
      </c>
      <c r="B91" s="31" t="s" vm="19">
        <v>20</v>
      </c>
      <c r="C91" s="27" t="e">
        <f t="shared" si="25"/>
        <v>#N/A</v>
      </c>
      <c r="D91" s="27" t="e">
        <f t="shared" si="23"/>
        <v>#N/A</v>
      </c>
      <c r="E91" s="28">
        <f t="shared" si="26"/>
        <v>0</v>
      </c>
      <c r="F91" s="27" t="e">
        <v>#N/A</v>
      </c>
      <c r="G91" s="28">
        <f t="shared" si="27"/>
        <v>0</v>
      </c>
      <c r="H91" s="27">
        <v>160</v>
      </c>
      <c r="I91" s="28">
        <f t="shared" si="28"/>
        <v>0</v>
      </c>
      <c r="J91" s="27" t="e">
        <v>#N/A</v>
      </c>
      <c r="K91" s="28">
        <f t="shared" si="29"/>
        <v>0</v>
      </c>
      <c r="L91" s="27" t="e">
        <v>#N/A</v>
      </c>
      <c r="M91" s="28">
        <f t="shared" si="30"/>
        <v>0</v>
      </c>
      <c r="N91" s="27" t="e">
        <v>#N/A</v>
      </c>
      <c r="O91" s="27" t="e">
        <v>#N/A</v>
      </c>
      <c r="P91" s="29" t="e">
        <v>#N/A</v>
      </c>
    </row>
    <row r="92" spans="1:16" x14ac:dyDescent="0.25">
      <c r="A92" s="41" t="str">
        <f t="shared" si="24"/>
        <v>Zurich-Group</v>
      </c>
      <c r="B92" s="33" t="s" vm="20">
        <v>21</v>
      </c>
      <c r="C92" s="27" t="e">
        <f t="shared" si="25"/>
        <v>#N/A</v>
      </c>
      <c r="D92" s="27" t="e">
        <f t="shared" si="23"/>
        <v>#N/A</v>
      </c>
      <c r="E92" s="28">
        <f t="shared" si="26"/>
        <v>0</v>
      </c>
      <c r="F92" s="27" t="e">
        <v>#N/A</v>
      </c>
      <c r="G92" s="28">
        <f t="shared" si="27"/>
        <v>0</v>
      </c>
      <c r="H92" s="27">
        <v>8</v>
      </c>
      <c r="I92" s="28">
        <f t="shared" si="28"/>
        <v>0</v>
      </c>
      <c r="J92" s="27" t="e">
        <v>#N/A</v>
      </c>
      <c r="K92" s="28">
        <f t="shared" si="29"/>
        <v>0</v>
      </c>
      <c r="L92" s="27" t="e">
        <v>#N/A</v>
      </c>
      <c r="M92" s="28">
        <f t="shared" si="30"/>
        <v>0</v>
      </c>
      <c r="N92" s="27" t="e">
        <v>#N/A</v>
      </c>
      <c r="O92" s="27" t="e">
        <v>#N/A</v>
      </c>
      <c r="P92" s="29" t="e">
        <v>#N/A</v>
      </c>
    </row>
    <row r="94" spans="1:16" x14ac:dyDescent="0.25">
      <c r="B94" s="6" t="s">
        <v>30</v>
      </c>
      <c r="C94" s="6" t="s">
        <v>74</v>
      </c>
      <c r="D94" s="308" t="s">
        <v>75</v>
      </c>
      <c r="E94" s="308"/>
      <c r="F94" s="308" t="s">
        <v>76</v>
      </c>
      <c r="G94" s="308"/>
      <c r="H94" s="308" t="s">
        <v>77</v>
      </c>
      <c r="I94" s="308"/>
      <c r="J94" s="308" t="s" vm="28">
        <v>40</v>
      </c>
      <c r="K94" s="308"/>
      <c r="L94" s="308" t="s">
        <v>42</v>
      </c>
      <c r="M94" s="308"/>
      <c r="N94" s="6" t="s">
        <v>38</v>
      </c>
      <c r="O94" s="6" t="s">
        <v>39</v>
      </c>
      <c r="P94" s="6" t="s">
        <v>79</v>
      </c>
    </row>
    <row r="95" spans="1:16" x14ac:dyDescent="0.25">
      <c r="B95" s="25"/>
      <c r="C95" s="37" t="s">
        <v>104</v>
      </c>
      <c r="D95" s="37" t="s">
        <v>104</v>
      </c>
      <c r="E95" s="37" t="s">
        <v>43</v>
      </c>
      <c r="F95" s="37" t="s">
        <v>103</v>
      </c>
      <c r="G95" s="37" t="s">
        <v>41</v>
      </c>
      <c r="H95" s="37" t="s">
        <v>102</v>
      </c>
      <c r="I95" s="37" t="s">
        <v>41</v>
      </c>
      <c r="J95" s="37" t="s">
        <v>102</v>
      </c>
      <c r="K95" s="37" t="s">
        <v>43</v>
      </c>
      <c r="L95" s="37" t="s">
        <v>102</v>
      </c>
      <c r="M95" s="37" t="s">
        <v>43</v>
      </c>
      <c r="N95" s="37"/>
      <c r="O95" s="37"/>
      <c r="P95" s="38"/>
    </row>
    <row r="96" spans="1:16" x14ac:dyDescent="0.25">
      <c r="A96" s="41" t="str">
        <f>B96&amp;"-"&amp;$B$94</f>
        <v>AIA-Death</v>
      </c>
      <c r="B96" s="31" t="s">
        <v>1</v>
      </c>
      <c r="C96" s="27" t="e">
        <f>SUM(D96,J96,L96)</f>
        <v>#N/A</v>
      </c>
      <c r="D96" s="27" t="e">
        <f t="shared" ref="D96" si="31">SUM(F96,H96)</f>
        <v>#N/A</v>
      </c>
      <c r="E96" s="28">
        <f>IFERROR(D96/$C96,0)</f>
        <v>0</v>
      </c>
      <c r="F96" s="27">
        <v>8665.0347554862419</v>
      </c>
      <c r="G96" s="28">
        <f>IFERROR(F96/$D96,0)</f>
        <v>0</v>
      </c>
      <c r="H96" s="27" t="e">
        <v>#N/A</v>
      </c>
      <c r="I96" s="28">
        <f>IFERROR(H96/$D96,0)</f>
        <v>0</v>
      </c>
      <c r="J96" s="27" t="e">
        <v>#N/A</v>
      </c>
      <c r="K96" s="28">
        <f>IFERROR(J96/$C96,0)</f>
        <v>0</v>
      </c>
      <c r="L96" s="27" t="e">
        <v>#N/A</v>
      </c>
      <c r="M96" s="28">
        <f>IFERROR(L96/$C96,0)</f>
        <v>0</v>
      </c>
      <c r="N96" s="27" t="e">
        <v>#N/A</v>
      </c>
      <c r="O96" s="27" t="e">
        <v>#N/A</v>
      </c>
      <c r="P96" s="29" t="e">
        <v>#N/A</v>
      </c>
    </row>
    <row r="97" spans="1:16" x14ac:dyDescent="0.25">
      <c r="A97" s="41" t="str">
        <f t="shared" ref="A97:A116" si="32">B97&amp;"-"&amp;$B$94</f>
        <v>Allianz-Death</v>
      </c>
      <c r="B97" s="31" t="s" vm="1">
        <v>2</v>
      </c>
      <c r="C97" s="27" t="e">
        <f t="shared" ref="C97:C116" si="33">SUM(D97,J97,L97)</f>
        <v>#N/A</v>
      </c>
      <c r="D97" s="27">
        <v>0</v>
      </c>
      <c r="E97" s="28">
        <f t="shared" ref="E97:E116" si="34">IFERROR(D97/$C97,0)</f>
        <v>0</v>
      </c>
      <c r="F97" s="27">
        <v>1604</v>
      </c>
      <c r="G97" s="28">
        <f t="shared" ref="G97:G116" si="35">IFERROR(F97/$D97,0)</f>
        <v>0</v>
      </c>
      <c r="H97" s="27" t="e">
        <v>#N/A</v>
      </c>
      <c r="I97" s="28">
        <f t="shared" ref="I97:I116" si="36">IFERROR(H97/$D97,0)</f>
        <v>0</v>
      </c>
      <c r="J97" s="27" t="e">
        <v>#N/A</v>
      </c>
      <c r="K97" s="28">
        <f t="shared" ref="K97:K116" si="37">IFERROR(J97/$C97,0)</f>
        <v>0</v>
      </c>
      <c r="L97" s="27" t="e">
        <v>#N/A</v>
      </c>
      <c r="M97" s="28">
        <f t="shared" ref="M97:M116" si="38">IFERROR(L97/$C97,0)</f>
        <v>0</v>
      </c>
      <c r="N97" s="27" t="e">
        <v>#N/A</v>
      </c>
      <c r="O97" s="27" t="e">
        <v>#N/A</v>
      </c>
      <c r="P97" s="29" t="e">
        <v>#N/A</v>
      </c>
    </row>
    <row r="98" spans="1:16" x14ac:dyDescent="0.25">
      <c r="A98" s="41" t="str">
        <f t="shared" si="32"/>
        <v>AMP-Death</v>
      </c>
      <c r="B98" s="31" t="s" vm="2">
        <v>3</v>
      </c>
      <c r="C98" s="27" t="e">
        <f t="shared" si="33"/>
        <v>#N/A</v>
      </c>
      <c r="D98" s="27">
        <v>0</v>
      </c>
      <c r="E98" s="28">
        <f t="shared" si="34"/>
        <v>0</v>
      </c>
      <c r="F98" s="27">
        <v>49408</v>
      </c>
      <c r="G98" s="28">
        <f t="shared" si="35"/>
        <v>0</v>
      </c>
      <c r="H98" s="27" t="e">
        <v>#N/A</v>
      </c>
      <c r="I98" s="28">
        <f t="shared" si="36"/>
        <v>0</v>
      </c>
      <c r="J98" s="27" t="e">
        <v>#N/A</v>
      </c>
      <c r="K98" s="28">
        <f t="shared" si="37"/>
        <v>0</v>
      </c>
      <c r="L98" s="27" t="e">
        <v>#N/A</v>
      </c>
      <c r="M98" s="28">
        <f t="shared" si="38"/>
        <v>0</v>
      </c>
      <c r="N98" s="27" t="e">
        <v>#N/A</v>
      </c>
      <c r="O98" s="27" t="e">
        <v>#N/A</v>
      </c>
      <c r="P98" s="29" t="e">
        <v>#N/A</v>
      </c>
    </row>
    <row r="99" spans="1:16" x14ac:dyDescent="0.25">
      <c r="A99" s="41" t="str">
        <f t="shared" si="32"/>
        <v>Clearview-Death</v>
      </c>
      <c r="B99" s="31" t="s" vm="3">
        <v>4</v>
      </c>
      <c r="C99" s="27" t="e">
        <f t="shared" si="33"/>
        <v>#N/A</v>
      </c>
      <c r="D99" s="27">
        <v>267</v>
      </c>
      <c r="E99" s="28">
        <f t="shared" si="34"/>
        <v>0</v>
      </c>
      <c r="F99" s="27">
        <v>2315.0131004366813</v>
      </c>
      <c r="G99" s="28">
        <f t="shared" si="35"/>
        <v>8.6704610503246489</v>
      </c>
      <c r="H99" s="27" t="e">
        <v>#N/A</v>
      </c>
      <c r="I99" s="28">
        <f t="shared" si="36"/>
        <v>0</v>
      </c>
      <c r="J99" s="27" t="e">
        <v>#N/A</v>
      </c>
      <c r="K99" s="28">
        <f t="shared" si="37"/>
        <v>0</v>
      </c>
      <c r="L99" s="27" t="e">
        <v>#N/A</v>
      </c>
      <c r="M99" s="28">
        <f t="shared" si="38"/>
        <v>0</v>
      </c>
      <c r="N99" s="27" t="e">
        <v>#N/A</v>
      </c>
      <c r="O99" s="27" t="e">
        <v>#N/A</v>
      </c>
      <c r="P99" s="29" t="e">
        <v>#N/A</v>
      </c>
    </row>
    <row r="100" spans="1:16" x14ac:dyDescent="0.25">
      <c r="A100" s="41" t="str">
        <f t="shared" si="32"/>
        <v>CMLA-Death</v>
      </c>
      <c r="B100" s="31" t="s" vm="4">
        <v>5</v>
      </c>
      <c r="C100" s="27" t="e">
        <f t="shared" si="33"/>
        <v>#N/A</v>
      </c>
      <c r="D100" s="27">
        <v>0</v>
      </c>
      <c r="E100" s="28">
        <f t="shared" si="34"/>
        <v>0</v>
      </c>
      <c r="F100" s="27">
        <v>14843</v>
      </c>
      <c r="G100" s="28">
        <f t="shared" si="35"/>
        <v>0</v>
      </c>
      <c r="H100" s="27" t="e">
        <v>#N/A</v>
      </c>
      <c r="I100" s="28">
        <f t="shared" si="36"/>
        <v>0</v>
      </c>
      <c r="J100" s="27" t="e">
        <v>#N/A</v>
      </c>
      <c r="K100" s="28">
        <f t="shared" si="37"/>
        <v>0</v>
      </c>
      <c r="L100" s="27" t="e">
        <v>#N/A</v>
      </c>
      <c r="M100" s="28">
        <f t="shared" si="38"/>
        <v>0</v>
      </c>
      <c r="N100" s="27" t="e">
        <v>#N/A</v>
      </c>
      <c r="O100" s="27" t="e">
        <v>#N/A</v>
      </c>
      <c r="P100" s="29" t="e">
        <v>#N/A</v>
      </c>
    </row>
    <row r="101" spans="1:16" x14ac:dyDescent="0.25">
      <c r="A101" s="41" t="str">
        <f t="shared" si="32"/>
        <v>Hallmark-Death</v>
      </c>
      <c r="B101" s="31" t="s" vm="5">
        <v>6</v>
      </c>
      <c r="C101" s="27" t="e">
        <f t="shared" si="33"/>
        <v>#N/A</v>
      </c>
      <c r="D101" s="27">
        <v>0</v>
      </c>
      <c r="E101" s="28">
        <f t="shared" si="34"/>
        <v>0</v>
      </c>
      <c r="F101" s="27">
        <v>0</v>
      </c>
      <c r="G101" s="28">
        <f t="shared" si="35"/>
        <v>0</v>
      </c>
      <c r="H101" s="27" t="e">
        <v>#N/A</v>
      </c>
      <c r="I101" s="28">
        <f t="shared" si="36"/>
        <v>0</v>
      </c>
      <c r="J101" s="27" t="e">
        <v>#N/A</v>
      </c>
      <c r="K101" s="28">
        <f t="shared" si="37"/>
        <v>0</v>
      </c>
      <c r="L101" s="27" t="e">
        <v>#N/A</v>
      </c>
      <c r="M101" s="28">
        <f t="shared" si="38"/>
        <v>0</v>
      </c>
      <c r="N101" s="27" t="e">
        <v>#N/A</v>
      </c>
      <c r="O101" s="27" t="e">
        <v>#N/A</v>
      </c>
      <c r="P101" s="29" t="e">
        <v>#N/A</v>
      </c>
    </row>
    <row r="102" spans="1:16" x14ac:dyDescent="0.25">
      <c r="A102" s="41" t="str">
        <f t="shared" si="32"/>
        <v>Hannover Re-Death</v>
      </c>
      <c r="B102" s="31" t="s" vm="6">
        <v>7</v>
      </c>
      <c r="C102" s="27" t="e">
        <f t="shared" si="33"/>
        <v>#N/A</v>
      </c>
      <c r="D102" s="27">
        <v>0</v>
      </c>
      <c r="E102" s="28">
        <f t="shared" si="34"/>
        <v>0</v>
      </c>
      <c r="F102" s="27">
        <v>3467</v>
      </c>
      <c r="G102" s="28">
        <f t="shared" si="35"/>
        <v>0</v>
      </c>
      <c r="H102" s="27" t="e">
        <v>#N/A</v>
      </c>
      <c r="I102" s="28">
        <f t="shared" si="36"/>
        <v>0</v>
      </c>
      <c r="J102" s="27" t="e">
        <v>#N/A</v>
      </c>
      <c r="K102" s="28">
        <f t="shared" si="37"/>
        <v>0</v>
      </c>
      <c r="L102" s="27" t="e">
        <v>#N/A</v>
      </c>
      <c r="M102" s="28">
        <f t="shared" si="38"/>
        <v>0</v>
      </c>
      <c r="N102" s="27" t="e">
        <v>#N/A</v>
      </c>
      <c r="O102" s="27" t="e">
        <v>#N/A</v>
      </c>
      <c r="P102" s="29" t="e">
        <v>#N/A</v>
      </c>
    </row>
    <row r="103" spans="1:16" x14ac:dyDescent="0.25">
      <c r="A103" s="41" t="str">
        <f t="shared" si="32"/>
        <v>HCF-Death</v>
      </c>
      <c r="B103" s="31" t="s" vm="7">
        <v>8</v>
      </c>
      <c r="C103" s="27" t="e">
        <f t="shared" si="33"/>
        <v>#N/A</v>
      </c>
      <c r="D103" s="27">
        <v>0</v>
      </c>
      <c r="E103" s="28">
        <f t="shared" si="34"/>
        <v>0</v>
      </c>
      <c r="F103" s="27">
        <v>0</v>
      </c>
      <c r="G103" s="28">
        <f t="shared" si="35"/>
        <v>0</v>
      </c>
      <c r="H103" s="27" t="e">
        <v>#N/A</v>
      </c>
      <c r="I103" s="28">
        <f t="shared" si="36"/>
        <v>0</v>
      </c>
      <c r="J103" s="27" t="e">
        <v>#N/A</v>
      </c>
      <c r="K103" s="28">
        <f t="shared" si="37"/>
        <v>0</v>
      </c>
      <c r="L103" s="27" t="e">
        <v>#N/A</v>
      </c>
      <c r="M103" s="28">
        <f t="shared" si="38"/>
        <v>0</v>
      </c>
      <c r="N103" s="27" t="e">
        <v>#N/A</v>
      </c>
      <c r="O103" s="27" t="e">
        <v>#N/A</v>
      </c>
      <c r="P103" s="29" t="e">
        <v>#N/A</v>
      </c>
    </row>
    <row r="104" spans="1:16" x14ac:dyDescent="0.25">
      <c r="A104" s="41" t="str">
        <f t="shared" si="32"/>
        <v>MetLife-Death</v>
      </c>
      <c r="B104" s="31" t="s" vm="8">
        <v>9</v>
      </c>
      <c r="C104" s="27" t="e">
        <f t="shared" si="33"/>
        <v>#N/A</v>
      </c>
      <c r="D104" s="27">
        <v>3306</v>
      </c>
      <c r="E104" s="28">
        <f t="shared" si="34"/>
        <v>0</v>
      </c>
      <c r="F104" s="27">
        <v>2426.0153064059114</v>
      </c>
      <c r="G104" s="28">
        <f t="shared" si="35"/>
        <v>0.73382193176222366</v>
      </c>
      <c r="H104" s="27" t="e">
        <v>#N/A</v>
      </c>
      <c r="I104" s="28">
        <f t="shared" si="36"/>
        <v>0</v>
      </c>
      <c r="J104" s="27" t="e">
        <v>#N/A</v>
      </c>
      <c r="K104" s="28">
        <f t="shared" si="37"/>
        <v>0</v>
      </c>
      <c r="L104" s="27" t="e">
        <v>#N/A</v>
      </c>
      <c r="M104" s="28">
        <f t="shared" si="38"/>
        <v>0</v>
      </c>
      <c r="N104" s="27" t="e">
        <v>#N/A</v>
      </c>
      <c r="O104" s="27" t="e">
        <v>#N/A</v>
      </c>
      <c r="P104" s="29" t="e">
        <v>#N/A</v>
      </c>
    </row>
    <row r="105" spans="1:16" x14ac:dyDescent="0.25">
      <c r="A105" s="41" t="str">
        <f t="shared" si="32"/>
        <v>MLC-Death</v>
      </c>
      <c r="B105" s="31" t="s" vm="9">
        <v>10</v>
      </c>
      <c r="C105" s="27" t="e">
        <f t="shared" si="33"/>
        <v>#N/A</v>
      </c>
      <c r="D105" s="27">
        <v>1</v>
      </c>
      <c r="E105" s="28">
        <f t="shared" si="34"/>
        <v>0</v>
      </c>
      <c r="F105" s="27">
        <v>29996.000002901754</v>
      </c>
      <c r="G105" s="28">
        <f t="shared" si="35"/>
        <v>29996.000002901754</v>
      </c>
      <c r="H105" s="27" t="e">
        <v>#N/A</v>
      </c>
      <c r="I105" s="28">
        <f t="shared" si="36"/>
        <v>0</v>
      </c>
      <c r="J105" s="27" t="e">
        <v>#N/A</v>
      </c>
      <c r="K105" s="28">
        <f t="shared" si="37"/>
        <v>0</v>
      </c>
      <c r="L105" s="27" t="e">
        <v>#N/A</v>
      </c>
      <c r="M105" s="28">
        <f t="shared" si="38"/>
        <v>0</v>
      </c>
      <c r="N105" s="27" t="e">
        <v>#N/A</v>
      </c>
      <c r="O105" s="27" t="e">
        <v>#N/A</v>
      </c>
      <c r="P105" s="29" t="e">
        <v>#N/A</v>
      </c>
    </row>
    <row r="106" spans="1:16" x14ac:dyDescent="0.25">
      <c r="A106" s="41" t="str">
        <f t="shared" si="32"/>
        <v>NobleOak-Death</v>
      </c>
      <c r="B106" s="31" t="s" vm="10">
        <v>11</v>
      </c>
      <c r="C106" s="27" t="e">
        <f t="shared" si="33"/>
        <v>#N/A</v>
      </c>
      <c r="D106" s="27">
        <v>0</v>
      </c>
      <c r="E106" s="28">
        <f t="shared" si="34"/>
        <v>0</v>
      </c>
      <c r="F106" s="27">
        <v>0</v>
      </c>
      <c r="G106" s="28">
        <f t="shared" si="35"/>
        <v>0</v>
      </c>
      <c r="H106" s="27" t="e">
        <v>#N/A</v>
      </c>
      <c r="I106" s="28">
        <f t="shared" si="36"/>
        <v>0</v>
      </c>
      <c r="J106" s="27" t="e">
        <v>#N/A</v>
      </c>
      <c r="K106" s="28">
        <f t="shared" si="37"/>
        <v>0</v>
      </c>
      <c r="L106" s="27" t="e">
        <v>#N/A</v>
      </c>
      <c r="M106" s="28">
        <f t="shared" si="38"/>
        <v>0</v>
      </c>
      <c r="N106" s="27" t="e">
        <v>#N/A</v>
      </c>
      <c r="O106" s="27" t="e">
        <v>#N/A</v>
      </c>
      <c r="P106" s="29" t="e">
        <v>#N/A</v>
      </c>
    </row>
    <row r="107" spans="1:16" x14ac:dyDescent="0.25">
      <c r="A107" s="41" t="str">
        <f t="shared" si="32"/>
        <v>OnePath-Death</v>
      </c>
      <c r="B107" s="31" t="s" vm="11">
        <v>12</v>
      </c>
      <c r="C107" s="27" t="e">
        <f t="shared" si="33"/>
        <v>#N/A</v>
      </c>
      <c r="D107" s="27">
        <v>482</v>
      </c>
      <c r="E107" s="28">
        <f t="shared" si="34"/>
        <v>0</v>
      </c>
      <c r="F107" s="27">
        <v>10225.001553605849</v>
      </c>
      <c r="G107" s="28">
        <f t="shared" si="35"/>
        <v>21.21369616930674</v>
      </c>
      <c r="H107" s="27" t="e">
        <v>#N/A</v>
      </c>
      <c r="I107" s="28">
        <f t="shared" si="36"/>
        <v>0</v>
      </c>
      <c r="J107" s="27" t="e">
        <v>#N/A</v>
      </c>
      <c r="K107" s="28">
        <f t="shared" si="37"/>
        <v>0</v>
      </c>
      <c r="L107" s="27" t="e">
        <v>#N/A</v>
      </c>
      <c r="M107" s="28">
        <f t="shared" si="38"/>
        <v>0</v>
      </c>
      <c r="N107" s="27" t="e">
        <v>#N/A</v>
      </c>
      <c r="O107" s="27" t="e">
        <v>#N/A</v>
      </c>
      <c r="P107" s="29" t="e">
        <v>#N/A</v>
      </c>
    </row>
    <row r="108" spans="1:16" x14ac:dyDescent="0.25">
      <c r="A108" s="41" t="str">
        <f t="shared" si="32"/>
        <v>QBE-Death</v>
      </c>
      <c r="B108" s="31" t="s" vm="12">
        <v>13</v>
      </c>
      <c r="C108" s="27" t="e">
        <f t="shared" si="33"/>
        <v>#N/A</v>
      </c>
      <c r="D108" s="27">
        <v>0</v>
      </c>
      <c r="E108" s="28">
        <f t="shared" si="34"/>
        <v>0</v>
      </c>
      <c r="F108" s="27">
        <v>0</v>
      </c>
      <c r="G108" s="28">
        <f t="shared" si="35"/>
        <v>0</v>
      </c>
      <c r="H108" s="27" t="e">
        <v>#N/A</v>
      </c>
      <c r="I108" s="28">
        <f t="shared" si="36"/>
        <v>0</v>
      </c>
      <c r="J108" s="27" t="e">
        <v>#N/A</v>
      </c>
      <c r="K108" s="28">
        <f t="shared" si="37"/>
        <v>0</v>
      </c>
      <c r="L108" s="27" t="e">
        <v>#N/A</v>
      </c>
      <c r="M108" s="28">
        <f t="shared" si="38"/>
        <v>0</v>
      </c>
      <c r="N108" s="27" t="e">
        <v>#N/A</v>
      </c>
      <c r="O108" s="27" t="e">
        <v>#N/A</v>
      </c>
      <c r="P108" s="29" t="e">
        <v>#N/A</v>
      </c>
    </row>
    <row r="109" spans="1:16" x14ac:dyDescent="0.25">
      <c r="A109" s="41" t="str">
        <f t="shared" si="32"/>
        <v>Qinsure-Death</v>
      </c>
      <c r="B109" s="31" t="s" vm="13">
        <v>14</v>
      </c>
      <c r="C109" s="27" t="e">
        <f t="shared" si="33"/>
        <v>#N/A</v>
      </c>
      <c r="D109" s="27">
        <v>0</v>
      </c>
      <c r="E109" s="28">
        <f t="shared" si="34"/>
        <v>0</v>
      </c>
      <c r="F109" s="27">
        <v>833</v>
      </c>
      <c r="G109" s="28">
        <f t="shared" si="35"/>
        <v>0</v>
      </c>
      <c r="H109" s="27" t="e">
        <v>#N/A</v>
      </c>
      <c r="I109" s="28">
        <f t="shared" si="36"/>
        <v>0</v>
      </c>
      <c r="J109" s="27" t="e">
        <v>#N/A</v>
      </c>
      <c r="K109" s="28">
        <f t="shared" si="37"/>
        <v>0</v>
      </c>
      <c r="L109" s="27" t="e">
        <v>#N/A</v>
      </c>
      <c r="M109" s="28">
        <f t="shared" si="38"/>
        <v>0</v>
      </c>
      <c r="N109" s="27" t="e">
        <v>#N/A</v>
      </c>
      <c r="O109" s="27" t="e">
        <v>#N/A</v>
      </c>
      <c r="P109" s="29" t="e">
        <v>#N/A</v>
      </c>
    </row>
    <row r="110" spans="1:16" x14ac:dyDescent="0.25">
      <c r="A110" s="41" t="str">
        <f t="shared" si="32"/>
        <v>St Andrews-Death</v>
      </c>
      <c r="B110" s="31" t="s" vm="14">
        <v>15</v>
      </c>
      <c r="C110" s="27" t="e">
        <f t="shared" si="33"/>
        <v>#N/A</v>
      </c>
      <c r="D110" s="27">
        <v>0</v>
      </c>
      <c r="E110" s="28">
        <f t="shared" si="34"/>
        <v>0</v>
      </c>
      <c r="F110" s="27">
        <v>1418</v>
      </c>
      <c r="G110" s="28">
        <f t="shared" si="35"/>
        <v>0</v>
      </c>
      <c r="H110" s="27" t="e">
        <v>#N/A</v>
      </c>
      <c r="I110" s="28">
        <f t="shared" si="36"/>
        <v>0</v>
      </c>
      <c r="J110" s="27" t="e">
        <v>#N/A</v>
      </c>
      <c r="K110" s="28">
        <f t="shared" si="37"/>
        <v>0</v>
      </c>
      <c r="L110" s="27" t="e">
        <v>#N/A</v>
      </c>
      <c r="M110" s="28">
        <f t="shared" si="38"/>
        <v>0</v>
      </c>
      <c r="N110" s="27" t="e">
        <v>#N/A</v>
      </c>
      <c r="O110" s="27" t="e">
        <v>#N/A</v>
      </c>
      <c r="P110" s="29" t="e">
        <v>#N/A</v>
      </c>
    </row>
    <row r="111" spans="1:16" x14ac:dyDescent="0.25">
      <c r="A111" s="41" t="str">
        <f t="shared" si="32"/>
        <v>St George-Death</v>
      </c>
      <c r="B111" s="31" t="s" vm="15">
        <v>16</v>
      </c>
      <c r="C111" s="27" t="e">
        <f t="shared" si="33"/>
        <v>#N/A</v>
      </c>
      <c r="D111" s="27">
        <v>0</v>
      </c>
      <c r="E111" s="28">
        <f t="shared" si="34"/>
        <v>0</v>
      </c>
      <c r="F111" s="27">
        <v>638</v>
      </c>
      <c r="G111" s="28">
        <f t="shared" si="35"/>
        <v>0</v>
      </c>
      <c r="H111" s="27" t="e">
        <v>#N/A</v>
      </c>
      <c r="I111" s="28">
        <f t="shared" si="36"/>
        <v>0</v>
      </c>
      <c r="J111" s="27" t="e">
        <v>#N/A</v>
      </c>
      <c r="K111" s="28">
        <f t="shared" si="37"/>
        <v>0</v>
      </c>
      <c r="L111" s="27" t="e">
        <v>#N/A</v>
      </c>
      <c r="M111" s="28">
        <f t="shared" si="38"/>
        <v>0</v>
      </c>
      <c r="N111" s="27" t="e">
        <v>#N/A</v>
      </c>
      <c r="O111" s="27" t="e">
        <v>#N/A</v>
      </c>
      <c r="P111" s="29" t="e">
        <v>#N/A</v>
      </c>
    </row>
    <row r="112" spans="1:16" x14ac:dyDescent="0.25">
      <c r="A112" s="41" t="str">
        <f t="shared" si="32"/>
        <v>Suncorp-Death</v>
      </c>
      <c r="B112" s="31" t="s" vm="16">
        <v>17</v>
      </c>
      <c r="C112" s="27" t="e">
        <f t="shared" si="33"/>
        <v>#N/A</v>
      </c>
      <c r="D112" s="27">
        <v>250</v>
      </c>
      <c r="E112" s="28">
        <f t="shared" si="34"/>
        <v>0</v>
      </c>
      <c r="F112" s="27">
        <v>22691.001422709865</v>
      </c>
      <c r="G112" s="28">
        <f t="shared" si="35"/>
        <v>90.764005690839468</v>
      </c>
      <c r="H112" s="27" t="e">
        <v>#N/A</v>
      </c>
      <c r="I112" s="28">
        <f t="shared" si="36"/>
        <v>0</v>
      </c>
      <c r="J112" s="27" t="e">
        <v>#N/A</v>
      </c>
      <c r="K112" s="28">
        <f t="shared" si="37"/>
        <v>0</v>
      </c>
      <c r="L112" s="27" t="e">
        <v>#N/A</v>
      </c>
      <c r="M112" s="28">
        <f t="shared" si="38"/>
        <v>0</v>
      </c>
      <c r="N112" s="27" t="e">
        <v>#N/A</v>
      </c>
      <c r="O112" s="27" t="e">
        <v>#N/A</v>
      </c>
      <c r="P112" s="29" t="e">
        <v>#N/A</v>
      </c>
    </row>
    <row r="113" spans="1:16" x14ac:dyDescent="0.25">
      <c r="A113" s="41" t="str">
        <f t="shared" si="32"/>
        <v>Swiss Re-Death</v>
      </c>
      <c r="B113" s="31" t="s" vm="17">
        <v>18</v>
      </c>
      <c r="C113" s="27" t="e">
        <f t="shared" si="33"/>
        <v>#N/A</v>
      </c>
      <c r="D113" s="27">
        <v>0</v>
      </c>
      <c r="E113" s="28">
        <f t="shared" si="34"/>
        <v>0</v>
      </c>
      <c r="F113" s="27">
        <v>603</v>
      </c>
      <c r="G113" s="28">
        <f t="shared" si="35"/>
        <v>0</v>
      </c>
      <c r="H113" s="27" t="e">
        <v>#N/A</v>
      </c>
      <c r="I113" s="28">
        <f t="shared" si="36"/>
        <v>0</v>
      </c>
      <c r="J113" s="27" t="e">
        <v>#N/A</v>
      </c>
      <c r="K113" s="28">
        <f t="shared" si="37"/>
        <v>0</v>
      </c>
      <c r="L113" s="27" t="e">
        <v>#N/A</v>
      </c>
      <c r="M113" s="28">
        <f t="shared" si="38"/>
        <v>0</v>
      </c>
      <c r="N113" s="27" t="e">
        <v>#N/A</v>
      </c>
      <c r="O113" s="27" t="e">
        <v>#N/A</v>
      </c>
      <c r="P113" s="29" t="e">
        <v>#N/A</v>
      </c>
    </row>
    <row r="114" spans="1:16" x14ac:dyDescent="0.25">
      <c r="A114" s="41" t="str">
        <f t="shared" si="32"/>
        <v>TAL Life-Death</v>
      </c>
      <c r="B114" s="31" t="s" vm="18">
        <v>19</v>
      </c>
      <c r="C114" s="27" t="e">
        <f t="shared" si="33"/>
        <v>#N/A</v>
      </c>
      <c r="D114" s="27">
        <v>2454</v>
      </c>
      <c r="E114" s="28">
        <f t="shared" si="34"/>
        <v>0</v>
      </c>
      <c r="F114" s="27">
        <v>50628.00393751324</v>
      </c>
      <c r="G114" s="28">
        <f t="shared" si="35"/>
        <v>20.630808450494392</v>
      </c>
      <c r="H114" s="27" t="e">
        <v>#N/A</v>
      </c>
      <c r="I114" s="28">
        <f t="shared" si="36"/>
        <v>0</v>
      </c>
      <c r="J114" s="27" t="e">
        <v>#N/A</v>
      </c>
      <c r="K114" s="28">
        <f t="shared" si="37"/>
        <v>0</v>
      </c>
      <c r="L114" s="27" t="e">
        <v>#N/A</v>
      </c>
      <c r="M114" s="28">
        <f t="shared" si="38"/>
        <v>0</v>
      </c>
      <c r="N114" s="27" t="e">
        <v>#N/A</v>
      </c>
      <c r="O114" s="27" t="e">
        <v>#N/A</v>
      </c>
      <c r="P114" s="29" t="e">
        <v>#N/A</v>
      </c>
    </row>
    <row r="115" spans="1:16" x14ac:dyDescent="0.25">
      <c r="A115" s="41" t="str">
        <f t="shared" si="32"/>
        <v>Westpac-Death</v>
      </c>
      <c r="B115" s="31" t="s" vm="19">
        <v>20</v>
      </c>
      <c r="C115" s="27" t="e">
        <f t="shared" si="33"/>
        <v>#N/A</v>
      </c>
      <c r="D115" s="27">
        <v>710</v>
      </c>
      <c r="E115" s="28">
        <f t="shared" si="34"/>
        <v>0</v>
      </c>
      <c r="F115" s="27">
        <v>10657.004804211467</v>
      </c>
      <c r="G115" s="28">
        <f t="shared" si="35"/>
        <v>15.0098659214246</v>
      </c>
      <c r="H115" s="27" t="e">
        <v>#N/A</v>
      </c>
      <c r="I115" s="28">
        <f t="shared" si="36"/>
        <v>0</v>
      </c>
      <c r="J115" s="27" t="e">
        <v>#N/A</v>
      </c>
      <c r="K115" s="28">
        <f t="shared" si="37"/>
        <v>0</v>
      </c>
      <c r="L115" s="27" t="e">
        <v>#N/A</v>
      </c>
      <c r="M115" s="28">
        <f t="shared" si="38"/>
        <v>0</v>
      </c>
      <c r="N115" s="27" t="e">
        <v>#N/A</v>
      </c>
      <c r="O115" s="27" t="e">
        <v>#N/A</v>
      </c>
      <c r="P115" s="29" t="e">
        <v>#N/A</v>
      </c>
    </row>
    <row r="116" spans="1:16" x14ac:dyDescent="0.25">
      <c r="A116" s="41" t="str">
        <f t="shared" si="32"/>
        <v>Zurich-Death</v>
      </c>
      <c r="B116" s="31" t="s" vm="20">
        <v>21</v>
      </c>
      <c r="C116" s="27" t="e">
        <f t="shared" si="33"/>
        <v>#N/A</v>
      </c>
      <c r="D116" s="27">
        <v>0</v>
      </c>
      <c r="E116" s="28">
        <f t="shared" si="34"/>
        <v>0</v>
      </c>
      <c r="F116" s="27">
        <v>2619</v>
      </c>
      <c r="G116" s="28">
        <f t="shared" si="35"/>
        <v>0</v>
      </c>
      <c r="H116" s="27" t="e">
        <v>#N/A</v>
      </c>
      <c r="I116" s="28">
        <f t="shared" si="36"/>
        <v>0</v>
      </c>
      <c r="J116" s="27" t="e">
        <v>#N/A</v>
      </c>
      <c r="K116" s="28">
        <f t="shared" si="37"/>
        <v>0</v>
      </c>
      <c r="L116" s="27" t="e">
        <v>#N/A</v>
      </c>
      <c r="M116" s="28">
        <f t="shared" si="38"/>
        <v>0</v>
      </c>
      <c r="N116" s="27" t="e">
        <v>#N/A</v>
      </c>
      <c r="O116" s="27" t="e">
        <v>#N/A</v>
      </c>
      <c r="P116" s="29" t="e">
        <v>#N/A</v>
      </c>
    </row>
    <row r="118" spans="1:16" x14ac:dyDescent="0.25">
      <c r="B118" s="6" t="s">
        <v>31</v>
      </c>
      <c r="C118" s="6" t="s">
        <v>74</v>
      </c>
      <c r="D118" s="308" t="s">
        <v>75</v>
      </c>
      <c r="E118" s="308"/>
      <c r="F118" s="308" t="s">
        <v>76</v>
      </c>
      <c r="G118" s="308"/>
      <c r="H118" s="308" t="s">
        <v>77</v>
      </c>
      <c r="I118" s="308"/>
      <c r="J118" s="308" t="s" vm="28">
        <v>40</v>
      </c>
      <c r="K118" s="308"/>
      <c r="L118" s="308" t="s">
        <v>42</v>
      </c>
      <c r="M118" s="308"/>
      <c r="N118" s="6" t="s">
        <v>38</v>
      </c>
      <c r="O118" s="6" t="s">
        <v>39</v>
      </c>
      <c r="P118" s="6" t="s">
        <v>79</v>
      </c>
    </row>
    <row r="119" spans="1:16" x14ac:dyDescent="0.25">
      <c r="B119" s="25"/>
      <c r="C119" s="37" t="s">
        <v>104</v>
      </c>
      <c r="D119" s="37" t="s">
        <v>104</v>
      </c>
      <c r="E119" s="37" t="s">
        <v>43</v>
      </c>
      <c r="F119" s="37" t="s">
        <v>103</v>
      </c>
      <c r="G119" s="37" t="s">
        <v>41</v>
      </c>
      <c r="H119" s="37" t="s">
        <v>102</v>
      </c>
      <c r="I119" s="37" t="s">
        <v>41</v>
      </c>
      <c r="J119" s="37" t="s">
        <v>102</v>
      </c>
      <c r="K119" s="37" t="s">
        <v>43</v>
      </c>
      <c r="L119" s="37" t="s">
        <v>102</v>
      </c>
      <c r="M119" s="37" t="s">
        <v>43</v>
      </c>
      <c r="N119" s="37"/>
      <c r="O119" s="37"/>
      <c r="P119" s="38"/>
    </row>
    <row r="120" spans="1:16" x14ac:dyDescent="0.25">
      <c r="A120" s="41" t="str">
        <f>B120&amp;"-"&amp;$B$118</f>
        <v>AIA-TPD</v>
      </c>
      <c r="B120" s="31" t="s">
        <v>1</v>
      </c>
      <c r="C120" s="27" t="e">
        <f>SUM(D120,J120,L120)</f>
        <v>#N/A</v>
      </c>
      <c r="D120" s="27" t="e">
        <f t="shared" ref="D120" si="39">SUM(F120,H120)</f>
        <v>#N/A</v>
      </c>
      <c r="E120" s="28">
        <f>IFERROR(D120/$C120,0)</f>
        <v>0</v>
      </c>
      <c r="F120" s="27">
        <v>39982</v>
      </c>
      <c r="G120" s="28">
        <f>IFERROR(F120/$D120,0)</f>
        <v>0</v>
      </c>
      <c r="H120" s="27" t="e">
        <v>#N/A</v>
      </c>
      <c r="I120" s="28">
        <f>IFERROR(H120/$D120,0)</f>
        <v>0</v>
      </c>
      <c r="J120" s="27" t="e">
        <v>#N/A</v>
      </c>
      <c r="K120" s="28">
        <f>IFERROR(J120/$C120,0)</f>
        <v>0</v>
      </c>
      <c r="L120" s="27" t="e">
        <v>#N/A</v>
      </c>
      <c r="M120" s="28">
        <f>IFERROR(L120/$C120,0)</f>
        <v>0</v>
      </c>
      <c r="N120" s="27" t="e">
        <v>#N/A</v>
      </c>
      <c r="O120" s="27" t="e">
        <v>#N/A</v>
      </c>
      <c r="P120" s="29" t="e">
        <v>#N/A</v>
      </c>
    </row>
    <row r="121" spans="1:16" x14ac:dyDescent="0.25">
      <c r="A121" s="41" t="str">
        <f t="shared" ref="A121:A140" si="40">B121&amp;"-"&amp;$B$118</f>
        <v>Allianz-TPD</v>
      </c>
      <c r="B121" s="31" t="s" vm="1">
        <v>2</v>
      </c>
      <c r="C121" s="27" t="e">
        <f t="shared" ref="C121:C140" si="41">SUM(D121,J121,L121)</f>
        <v>#N/A</v>
      </c>
      <c r="D121" s="27">
        <v>0</v>
      </c>
      <c r="E121" s="28">
        <f t="shared" ref="E121:E140" si="42">IFERROR(D121/$C121,0)</f>
        <v>0</v>
      </c>
      <c r="F121" s="27">
        <v>600</v>
      </c>
      <c r="G121" s="28">
        <f t="shared" ref="G121:G140" si="43">IFERROR(F121/$D121,0)</f>
        <v>0</v>
      </c>
      <c r="H121" s="27" t="e">
        <v>#N/A</v>
      </c>
      <c r="I121" s="28">
        <f t="shared" ref="I121:I140" si="44">IFERROR(H121/$D121,0)</f>
        <v>0</v>
      </c>
      <c r="J121" s="27" t="e">
        <v>#N/A</v>
      </c>
      <c r="K121" s="28">
        <f t="shared" ref="K121:K140" si="45">IFERROR(J121/$C121,0)</f>
        <v>0</v>
      </c>
      <c r="L121" s="27" t="e">
        <v>#N/A</v>
      </c>
      <c r="M121" s="28">
        <f t="shared" ref="M121:M140" si="46">IFERROR(L121/$C121,0)</f>
        <v>0</v>
      </c>
      <c r="N121" s="27" t="e">
        <v>#N/A</v>
      </c>
      <c r="O121" s="27" t="e">
        <v>#N/A</v>
      </c>
      <c r="P121" s="29" t="e">
        <v>#N/A</v>
      </c>
    </row>
    <row r="122" spans="1:16" x14ac:dyDescent="0.25">
      <c r="A122" s="41" t="str">
        <f t="shared" si="40"/>
        <v>AMP-TPD</v>
      </c>
      <c r="B122" s="31" t="s" vm="2">
        <v>3</v>
      </c>
      <c r="C122" s="27" t="e">
        <f t="shared" si="41"/>
        <v>#N/A</v>
      </c>
      <c r="D122" s="27">
        <v>0</v>
      </c>
      <c r="E122" s="28">
        <f t="shared" si="42"/>
        <v>0</v>
      </c>
      <c r="F122" s="27">
        <v>109455</v>
      </c>
      <c r="G122" s="28">
        <f t="shared" si="43"/>
        <v>0</v>
      </c>
      <c r="H122" s="27" t="e">
        <v>#N/A</v>
      </c>
      <c r="I122" s="28">
        <f t="shared" si="44"/>
        <v>0</v>
      </c>
      <c r="J122" s="27" t="e">
        <v>#N/A</v>
      </c>
      <c r="K122" s="28">
        <f t="shared" si="45"/>
        <v>0</v>
      </c>
      <c r="L122" s="27" t="e">
        <v>#N/A</v>
      </c>
      <c r="M122" s="28">
        <f t="shared" si="46"/>
        <v>0</v>
      </c>
      <c r="N122" s="27" t="e">
        <v>#N/A</v>
      </c>
      <c r="O122" s="27" t="e">
        <v>#N/A</v>
      </c>
      <c r="P122" s="29" t="e">
        <v>#N/A</v>
      </c>
    </row>
    <row r="123" spans="1:16" x14ac:dyDescent="0.25">
      <c r="A123" s="41" t="str">
        <f t="shared" si="40"/>
        <v>Clearview-TPD</v>
      </c>
      <c r="B123" s="31" t="s" vm="3">
        <v>4</v>
      </c>
      <c r="C123" s="27" t="e">
        <f t="shared" si="41"/>
        <v>#N/A</v>
      </c>
      <c r="D123" s="27">
        <v>0</v>
      </c>
      <c r="E123" s="28">
        <f t="shared" si="42"/>
        <v>0</v>
      </c>
      <c r="F123" s="27">
        <v>0</v>
      </c>
      <c r="G123" s="28">
        <f t="shared" si="43"/>
        <v>0</v>
      </c>
      <c r="H123" s="27" t="e">
        <v>#N/A</v>
      </c>
      <c r="I123" s="28">
        <f t="shared" si="44"/>
        <v>0</v>
      </c>
      <c r="J123" s="27" t="e">
        <v>#N/A</v>
      </c>
      <c r="K123" s="28">
        <f t="shared" si="45"/>
        <v>0</v>
      </c>
      <c r="L123" s="27" t="e">
        <v>#N/A</v>
      </c>
      <c r="M123" s="28">
        <f t="shared" si="46"/>
        <v>0</v>
      </c>
      <c r="N123" s="27" t="e">
        <v>#N/A</v>
      </c>
      <c r="O123" s="27" t="e">
        <v>#N/A</v>
      </c>
      <c r="P123" s="29" t="e">
        <v>#N/A</v>
      </c>
    </row>
    <row r="124" spans="1:16" x14ac:dyDescent="0.25">
      <c r="A124" s="41" t="str">
        <f t="shared" si="40"/>
        <v>CMLA-TPD</v>
      </c>
      <c r="B124" s="31" t="s" vm="4">
        <v>5</v>
      </c>
      <c r="C124" s="27" t="e">
        <f t="shared" si="41"/>
        <v>#N/A</v>
      </c>
      <c r="D124" s="27">
        <v>0</v>
      </c>
      <c r="E124" s="28">
        <f t="shared" si="42"/>
        <v>0</v>
      </c>
      <c r="F124" s="27">
        <v>32494</v>
      </c>
      <c r="G124" s="28">
        <f t="shared" si="43"/>
        <v>0</v>
      </c>
      <c r="H124" s="27" t="e">
        <v>#N/A</v>
      </c>
      <c r="I124" s="28">
        <f t="shared" si="44"/>
        <v>0</v>
      </c>
      <c r="J124" s="27" t="e">
        <v>#N/A</v>
      </c>
      <c r="K124" s="28">
        <f t="shared" si="45"/>
        <v>0</v>
      </c>
      <c r="L124" s="27" t="e">
        <v>#N/A</v>
      </c>
      <c r="M124" s="28">
        <f t="shared" si="46"/>
        <v>0</v>
      </c>
      <c r="N124" s="27" t="e">
        <v>#N/A</v>
      </c>
      <c r="O124" s="27" t="e">
        <v>#N/A</v>
      </c>
      <c r="P124" s="29" t="e">
        <v>#N/A</v>
      </c>
    </row>
    <row r="125" spans="1:16" x14ac:dyDescent="0.25">
      <c r="A125" s="41" t="str">
        <f t="shared" si="40"/>
        <v>Hallmark-TPD</v>
      </c>
      <c r="B125" s="31" t="s" vm="5">
        <v>6</v>
      </c>
      <c r="C125" s="27" t="e">
        <f t="shared" si="41"/>
        <v>#N/A</v>
      </c>
      <c r="D125" s="27">
        <v>0</v>
      </c>
      <c r="E125" s="28">
        <f t="shared" si="42"/>
        <v>0</v>
      </c>
      <c r="F125" s="27">
        <v>0</v>
      </c>
      <c r="G125" s="28">
        <f t="shared" si="43"/>
        <v>0</v>
      </c>
      <c r="H125" s="27" t="e">
        <v>#N/A</v>
      </c>
      <c r="I125" s="28">
        <f t="shared" si="44"/>
        <v>0</v>
      </c>
      <c r="J125" s="27" t="e">
        <v>#N/A</v>
      </c>
      <c r="K125" s="28">
        <f t="shared" si="45"/>
        <v>0</v>
      </c>
      <c r="L125" s="27" t="e">
        <v>#N/A</v>
      </c>
      <c r="M125" s="28">
        <f t="shared" si="46"/>
        <v>0</v>
      </c>
      <c r="N125" s="27" t="e">
        <v>#N/A</v>
      </c>
      <c r="O125" s="27" t="e">
        <v>#N/A</v>
      </c>
      <c r="P125" s="29" t="e">
        <v>#N/A</v>
      </c>
    </row>
    <row r="126" spans="1:16" x14ac:dyDescent="0.25">
      <c r="A126" s="41" t="str">
        <f t="shared" si="40"/>
        <v>Hannover Re-TPD</v>
      </c>
      <c r="B126" s="31" t="s" vm="6">
        <v>7</v>
      </c>
      <c r="C126" s="27" t="e">
        <f t="shared" si="41"/>
        <v>#N/A</v>
      </c>
      <c r="D126" s="27">
        <v>0</v>
      </c>
      <c r="E126" s="28">
        <f t="shared" si="42"/>
        <v>0</v>
      </c>
      <c r="F126" s="27">
        <v>6430</v>
      </c>
      <c r="G126" s="28">
        <f t="shared" si="43"/>
        <v>0</v>
      </c>
      <c r="H126" s="27" t="e">
        <v>#N/A</v>
      </c>
      <c r="I126" s="28">
        <f t="shared" si="44"/>
        <v>0</v>
      </c>
      <c r="J126" s="27" t="e">
        <v>#N/A</v>
      </c>
      <c r="K126" s="28">
        <f t="shared" si="45"/>
        <v>0</v>
      </c>
      <c r="L126" s="27" t="e">
        <v>#N/A</v>
      </c>
      <c r="M126" s="28">
        <f t="shared" si="46"/>
        <v>0</v>
      </c>
      <c r="N126" s="27" t="e">
        <v>#N/A</v>
      </c>
      <c r="O126" s="27" t="e">
        <v>#N/A</v>
      </c>
      <c r="P126" s="29" t="e">
        <v>#N/A</v>
      </c>
    </row>
    <row r="127" spans="1:16" x14ac:dyDescent="0.25">
      <c r="A127" s="41" t="str">
        <f t="shared" si="40"/>
        <v>HCF-TPD</v>
      </c>
      <c r="B127" s="31" t="s" vm="7">
        <v>8</v>
      </c>
      <c r="C127" s="27" t="e">
        <f t="shared" si="41"/>
        <v>#N/A</v>
      </c>
      <c r="D127" s="27">
        <v>0</v>
      </c>
      <c r="E127" s="28">
        <f t="shared" si="42"/>
        <v>0</v>
      </c>
      <c r="F127" s="27">
        <v>0</v>
      </c>
      <c r="G127" s="28">
        <f t="shared" si="43"/>
        <v>0</v>
      </c>
      <c r="H127" s="27" t="e">
        <v>#N/A</v>
      </c>
      <c r="I127" s="28">
        <f t="shared" si="44"/>
        <v>0</v>
      </c>
      <c r="J127" s="27" t="e">
        <v>#N/A</v>
      </c>
      <c r="K127" s="28">
        <f t="shared" si="45"/>
        <v>0</v>
      </c>
      <c r="L127" s="27" t="e">
        <v>#N/A</v>
      </c>
      <c r="M127" s="28">
        <f t="shared" si="46"/>
        <v>0</v>
      </c>
      <c r="N127" s="27" t="e">
        <v>#N/A</v>
      </c>
      <c r="O127" s="27" t="e">
        <v>#N/A</v>
      </c>
      <c r="P127" s="29" t="e">
        <v>#N/A</v>
      </c>
    </row>
    <row r="128" spans="1:16" x14ac:dyDescent="0.25">
      <c r="A128" s="41" t="str">
        <f t="shared" si="40"/>
        <v>MetLife-TPD</v>
      </c>
      <c r="B128" s="31" t="s" vm="8">
        <v>9</v>
      </c>
      <c r="C128" s="27" t="e">
        <f t="shared" si="41"/>
        <v>#N/A</v>
      </c>
      <c r="D128" s="27">
        <v>846</v>
      </c>
      <c r="E128" s="28">
        <f t="shared" si="42"/>
        <v>0</v>
      </c>
      <c r="F128" s="27">
        <v>14433.006612526282</v>
      </c>
      <c r="G128" s="28">
        <f t="shared" si="43"/>
        <v>17.06029150416818</v>
      </c>
      <c r="H128" s="27" t="e">
        <v>#N/A</v>
      </c>
      <c r="I128" s="28">
        <f t="shared" si="44"/>
        <v>0</v>
      </c>
      <c r="J128" s="27" t="e">
        <v>#N/A</v>
      </c>
      <c r="K128" s="28">
        <f t="shared" si="45"/>
        <v>0</v>
      </c>
      <c r="L128" s="27" t="e">
        <v>#N/A</v>
      </c>
      <c r="M128" s="28">
        <f t="shared" si="46"/>
        <v>0</v>
      </c>
      <c r="N128" s="27" t="e">
        <v>#N/A</v>
      </c>
      <c r="O128" s="27" t="e">
        <v>#N/A</v>
      </c>
      <c r="P128" s="29" t="e">
        <v>#N/A</v>
      </c>
    </row>
    <row r="129" spans="1:16" x14ac:dyDescent="0.25">
      <c r="A129" s="41" t="str">
        <f t="shared" si="40"/>
        <v>MLC-TPD</v>
      </c>
      <c r="B129" s="31" t="s" vm="9">
        <v>10</v>
      </c>
      <c r="C129" s="27" t="e">
        <f t="shared" si="41"/>
        <v>#N/A</v>
      </c>
      <c r="D129" s="27">
        <v>80</v>
      </c>
      <c r="E129" s="28">
        <f t="shared" si="42"/>
        <v>0</v>
      </c>
      <c r="F129" s="27">
        <v>25498.000368029294</v>
      </c>
      <c r="G129" s="28">
        <f t="shared" si="43"/>
        <v>318.72500460036616</v>
      </c>
      <c r="H129" s="27" t="e">
        <v>#N/A</v>
      </c>
      <c r="I129" s="28">
        <f t="shared" si="44"/>
        <v>0</v>
      </c>
      <c r="J129" s="27" t="e">
        <v>#N/A</v>
      </c>
      <c r="K129" s="28">
        <f t="shared" si="45"/>
        <v>0</v>
      </c>
      <c r="L129" s="27" t="e">
        <v>#N/A</v>
      </c>
      <c r="M129" s="28">
        <f t="shared" si="46"/>
        <v>0</v>
      </c>
      <c r="N129" s="27" t="e">
        <v>#N/A</v>
      </c>
      <c r="O129" s="27" t="e">
        <v>#N/A</v>
      </c>
      <c r="P129" s="29" t="e">
        <v>#N/A</v>
      </c>
    </row>
    <row r="130" spans="1:16" x14ac:dyDescent="0.25">
      <c r="A130" s="41" t="str">
        <f t="shared" si="40"/>
        <v>NobleOak-TPD</v>
      </c>
      <c r="B130" s="31" t="s" vm="10">
        <v>11</v>
      </c>
      <c r="C130" s="27" t="e">
        <f t="shared" si="41"/>
        <v>#N/A</v>
      </c>
      <c r="D130" s="27">
        <v>0</v>
      </c>
      <c r="E130" s="28">
        <f t="shared" si="42"/>
        <v>0</v>
      </c>
      <c r="F130" s="27">
        <v>0</v>
      </c>
      <c r="G130" s="28">
        <f t="shared" si="43"/>
        <v>0</v>
      </c>
      <c r="H130" s="27" t="e">
        <v>#N/A</v>
      </c>
      <c r="I130" s="28">
        <f t="shared" si="44"/>
        <v>0</v>
      </c>
      <c r="J130" s="27" t="e">
        <v>#N/A</v>
      </c>
      <c r="K130" s="28">
        <f t="shared" si="45"/>
        <v>0</v>
      </c>
      <c r="L130" s="27" t="e">
        <v>#N/A</v>
      </c>
      <c r="M130" s="28">
        <f t="shared" si="46"/>
        <v>0</v>
      </c>
      <c r="N130" s="27" t="e">
        <v>#N/A</v>
      </c>
      <c r="O130" s="27" t="e">
        <v>#N/A</v>
      </c>
      <c r="P130" s="29" t="e">
        <v>#N/A</v>
      </c>
    </row>
    <row r="131" spans="1:16" x14ac:dyDescent="0.25">
      <c r="A131" s="41" t="str">
        <f t="shared" si="40"/>
        <v>OnePath-TPD</v>
      </c>
      <c r="B131" s="31" t="s" vm="11">
        <v>12</v>
      </c>
      <c r="C131" s="27" t="e">
        <f t="shared" si="41"/>
        <v>#N/A</v>
      </c>
      <c r="D131" s="27">
        <v>315</v>
      </c>
      <c r="E131" s="28">
        <f t="shared" si="42"/>
        <v>0</v>
      </c>
      <c r="F131" s="27">
        <v>9722.0015886544861</v>
      </c>
      <c r="G131" s="28">
        <f t="shared" si="43"/>
        <v>30.863497106839638</v>
      </c>
      <c r="H131" s="27" t="e">
        <v>#N/A</v>
      </c>
      <c r="I131" s="28">
        <f t="shared" si="44"/>
        <v>0</v>
      </c>
      <c r="J131" s="27" t="e">
        <v>#N/A</v>
      </c>
      <c r="K131" s="28">
        <f t="shared" si="45"/>
        <v>0</v>
      </c>
      <c r="L131" s="27" t="e">
        <v>#N/A</v>
      </c>
      <c r="M131" s="28">
        <f t="shared" si="46"/>
        <v>0</v>
      </c>
      <c r="N131" s="27" t="e">
        <v>#N/A</v>
      </c>
      <c r="O131" s="27" t="e">
        <v>#N/A</v>
      </c>
      <c r="P131" s="29" t="e">
        <v>#N/A</v>
      </c>
    </row>
    <row r="132" spans="1:16" x14ac:dyDescent="0.25">
      <c r="A132" s="41" t="str">
        <f t="shared" si="40"/>
        <v>QBE-TPD</v>
      </c>
      <c r="B132" s="31" t="s" vm="12">
        <v>13</v>
      </c>
      <c r="C132" s="27" t="e">
        <f t="shared" si="41"/>
        <v>#N/A</v>
      </c>
      <c r="D132" s="27">
        <v>0</v>
      </c>
      <c r="E132" s="28">
        <f t="shared" si="42"/>
        <v>0</v>
      </c>
      <c r="F132" s="27">
        <v>0</v>
      </c>
      <c r="G132" s="28">
        <f t="shared" si="43"/>
        <v>0</v>
      </c>
      <c r="H132" s="27" t="e">
        <v>#N/A</v>
      </c>
      <c r="I132" s="28">
        <f t="shared" si="44"/>
        <v>0</v>
      </c>
      <c r="J132" s="27" t="e">
        <v>#N/A</v>
      </c>
      <c r="K132" s="28">
        <f t="shared" si="45"/>
        <v>0</v>
      </c>
      <c r="L132" s="27" t="e">
        <v>#N/A</v>
      </c>
      <c r="M132" s="28">
        <f t="shared" si="46"/>
        <v>0</v>
      </c>
      <c r="N132" s="27" t="e">
        <v>#N/A</v>
      </c>
      <c r="O132" s="27" t="e">
        <v>#N/A</v>
      </c>
      <c r="P132" s="29" t="e">
        <v>#N/A</v>
      </c>
    </row>
    <row r="133" spans="1:16" x14ac:dyDescent="0.25">
      <c r="A133" s="41" t="str">
        <f t="shared" si="40"/>
        <v>Qinsure-TPD</v>
      </c>
      <c r="B133" s="31" t="s" vm="13">
        <v>14</v>
      </c>
      <c r="C133" s="27" t="e">
        <f t="shared" si="41"/>
        <v>#N/A</v>
      </c>
      <c r="D133" s="27">
        <v>0</v>
      </c>
      <c r="E133" s="28">
        <f t="shared" si="42"/>
        <v>0</v>
      </c>
      <c r="F133" s="27">
        <v>3540</v>
      </c>
      <c r="G133" s="28">
        <f t="shared" si="43"/>
        <v>0</v>
      </c>
      <c r="H133" s="27" t="e">
        <v>#N/A</v>
      </c>
      <c r="I133" s="28">
        <f t="shared" si="44"/>
        <v>0</v>
      </c>
      <c r="J133" s="27" t="e">
        <v>#N/A</v>
      </c>
      <c r="K133" s="28">
        <f t="shared" si="45"/>
        <v>0</v>
      </c>
      <c r="L133" s="27" t="e">
        <v>#N/A</v>
      </c>
      <c r="M133" s="28">
        <f t="shared" si="46"/>
        <v>0</v>
      </c>
      <c r="N133" s="27" t="e">
        <v>#N/A</v>
      </c>
      <c r="O133" s="27" t="e">
        <v>#N/A</v>
      </c>
      <c r="P133" s="29" t="e">
        <v>#N/A</v>
      </c>
    </row>
    <row r="134" spans="1:16" x14ac:dyDescent="0.25">
      <c r="A134" s="41" t="str">
        <f t="shared" si="40"/>
        <v>St Andrews-TPD</v>
      </c>
      <c r="B134" s="31" t="s" vm="14">
        <v>15</v>
      </c>
      <c r="C134" s="27" t="e">
        <f t="shared" si="41"/>
        <v>#N/A</v>
      </c>
      <c r="D134" s="27">
        <v>0</v>
      </c>
      <c r="E134" s="28">
        <f t="shared" si="42"/>
        <v>0</v>
      </c>
      <c r="F134" s="27">
        <v>0</v>
      </c>
      <c r="G134" s="28">
        <f t="shared" si="43"/>
        <v>0</v>
      </c>
      <c r="H134" s="27" t="e">
        <v>#N/A</v>
      </c>
      <c r="I134" s="28">
        <f t="shared" si="44"/>
        <v>0</v>
      </c>
      <c r="J134" s="27" t="e">
        <v>#N/A</v>
      </c>
      <c r="K134" s="28">
        <f t="shared" si="45"/>
        <v>0</v>
      </c>
      <c r="L134" s="27" t="e">
        <v>#N/A</v>
      </c>
      <c r="M134" s="28">
        <f t="shared" si="46"/>
        <v>0</v>
      </c>
      <c r="N134" s="27" t="e">
        <v>#N/A</v>
      </c>
      <c r="O134" s="27" t="e">
        <v>#N/A</v>
      </c>
      <c r="P134" s="29" t="e">
        <v>#N/A</v>
      </c>
    </row>
    <row r="135" spans="1:16" x14ac:dyDescent="0.25">
      <c r="A135" s="41" t="str">
        <f t="shared" si="40"/>
        <v>St George-TPD</v>
      </c>
      <c r="B135" s="31" t="s" vm="15">
        <v>16</v>
      </c>
      <c r="C135" s="27" t="e">
        <f t="shared" si="41"/>
        <v>#N/A</v>
      </c>
      <c r="D135" s="27">
        <v>0</v>
      </c>
      <c r="E135" s="28">
        <f t="shared" si="42"/>
        <v>0</v>
      </c>
      <c r="F135" s="27">
        <v>0</v>
      </c>
      <c r="G135" s="28">
        <f t="shared" si="43"/>
        <v>0</v>
      </c>
      <c r="H135" s="27" t="e">
        <v>#N/A</v>
      </c>
      <c r="I135" s="28">
        <f t="shared" si="44"/>
        <v>0</v>
      </c>
      <c r="J135" s="27" t="e">
        <v>#N/A</v>
      </c>
      <c r="K135" s="28">
        <f t="shared" si="45"/>
        <v>0</v>
      </c>
      <c r="L135" s="27" t="e">
        <v>#N/A</v>
      </c>
      <c r="M135" s="28">
        <f t="shared" si="46"/>
        <v>0</v>
      </c>
      <c r="N135" s="27" t="e">
        <v>#N/A</v>
      </c>
      <c r="O135" s="27" t="e">
        <v>#N/A</v>
      </c>
      <c r="P135" s="29" t="e">
        <v>#N/A</v>
      </c>
    </row>
    <row r="136" spans="1:16" x14ac:dyDescent="0.25">
      <c r="A136" s="41" t="str">
        <f t="shared" si="40"/>
        <v>Suncorp-TPD</v>
      </c>
      <c r="B136" s="31" t="s" vm="16">
        <v>17</v>
      </c>
      <c r="C136" s="27" t="e">
        <f t="shared" si="41"/>
        <v>#N/A</v>
      </c>
      <c r="D136" s="27">
        <v>240</v>
      </c>
      <c r="E136" s="28">
        <f t="shared" si="42"/>
        <v>0</v>
      </c>
      <c r="F136" s="27">
        <v>35943.003783459972</v>
      </c>
      <c r="G136" s="28">
        <f t="shared" si="43"/>
        <v>149.76251576441655</v>
      </c>
      <c r="H136" s="27" t="e">
        <v>#N/A</v>
      </c>
      <c r="I136" s="28">
        <f t="shared" si="44"/>
        <v>0</v>
      </c>
      <c r="J136" s="27" t="e">
        <v>#N/A</v>
      </c>
      <c r="K136" s="28">
        <f t="shared" si="45"/>
        <v>0</v>
      </c>
      <c r="L136" s="27" t="e">
        <v>#N/A</v>
      </c>
      <c r="M136" s="28">
        <f t="shared" si="46"/>
        <v>0</v>
      </c>
      <c r="N136" s="27" t="e">
        <v>#N/A</v>
      </c>
      <c r="O136" s="27" t="e">
        <v>#N/A</v>
      </c>
      <c r="P136" s="29" t="e">
        <v>#N/A</v>
      </c>
    </row>
    <row r="137" spans="1:16" x14ac:dyDescent="0.25">
      <c r="A137" s="41" t="str">
        <f t="shared" si="40"/>
        <v>Swiss Re-TPD</v>
      </c>
      <c r="B137" s="31" t="s" vm="17">
        <v>18</v>
      </c>
      <c r="C137" s="27" t="e">
        <f t="shared" si="41"/>
        <v>#N/A</v>
      </c>
      <c r="D137" s="27">
        <v>0</v>
      </c>
      <c r="E137" s="28">
        <f t="shared" si="42"/>
        <v>0</v>
      </c>
      <c r="F137" s="27">
        <v>3376</v>
      </c>
      <c r="G137" s="28">
        <f t="shared" si="43"/>
        <v>0</v>
      </c>
      <c r="H137" s="27" t="e">
        <v>#N/A</v>
      </c>
      <c r="I137" s="28">
        <f t="shared" si="44"/>
        <v>0</v>
      </c>
      <c r="J137" s="27" t="e">
        <v>#N/A</v>
      </c>
      <c r="K137" s="28">
        <f t="shared" si="45"/>
        <v>0</v>
      </c>
      <c r="L137" s="27" t="e">
        <v>#N/A</v>
      </c>
      <c r="M137" s="28">
        <f t="shared" si="46"/>
        <v>0</v>
      </c>
      <c r="N137" s="27" t="e">
        <v>#N/A</v>
      </c>
      <c r="O137" s="27" t="e">
        <v>#N/A</v>
      </c>
      <c r="P137" s="29" t="e">
        <v>#N/A</v>
      </c>
    </row>
    <row r="138" spans="1:16" x14ac:dyDescent="0.25">
      <c r="A138" s="41" t="str">
        <f t="shared" si="40"/>
        <v>TAL Life-TPD</v>
      </c>
      <c r="B138" s="31" t="s" vm="18">
        <v>19</v>
      </c>
      <c r="C138" s="27" t="e">
        <f t="shared" si="41"/>
        <v>#N/A</v>
      </c>
      <c r="D138" s="27">
        <v>0</v>
      </c>
      <c r="E138" s="28">
        <f t="shared" si="42"/>
        <v>0</v>
      </c>
      <c r="F138" s="27">
        <v>174440</v>
      </c>
      <c r="G138" s="28">
        <f t="shared" si="43"/>
        <v>0</v>
      </c>
      <c r="H138" s="27" t="e">
        <v>#N/A</v>
      </c>
      <c r="I138" s="28">
        <f t="shared" si="44"/>
        <v>0</v>
      </c>
      <c r="J138" s="27" t="e">
        <v>#N/A</v>
      </c>
      <c r="K138" s="28">
        <f t="shared" si="45"/>
        <v>0</v>
      </c>
      <c r="L138" s="27" t="e">
        <v>#N/A</v>
      </c>
      <c r="M138" s="28">
        <f t="shared" si="46"/>
        <v>0</v>
      </c>
      <c r="N138" s="27" t="e">
        <v>#N/A</v>
      </c>
      <c r="O138" s="27" t="e">
        <v>#N/A</v>
      </c>
      <c r="P138" s="29" t="e">
        <v>#N/A</v>
      </c>
    </row>
    <row r="139" spans="1:16" x14ac:dyDescent="0.25">
      <c r="A139" s="41" t="str">
        <f t="shared" si="40"/>
        <v>Westpac-TPD</v>
      </c>
      <c r="B139" s="31" t="s" vm="19">
        <v>20</v>
      </c>
      <c r="C139" s="27" t="e">
        <f t="shared" si="41"/>
        <v>#N/A</v>
      </c>
      <c r="D139" s="27">
        <v>0</v>
      </c>
      <c r="E139" s="28">
        <f t="shared" si="42"/>
        <v>0</v>
      </c>
      <c r="F139" s="27">
        <v>32878</v>
      </c>
      <c r="G139" s="28">
        <f t="shared" si="43"/>
        <v>0</v>
      </c>
      <c r="H139" s="27" t="e">
        <v>#N/A</v>
      </c>
      <c r="I139" s="28">
        <f t="shared" si="44"/>
        <v>0</v>
      </c>
      <c r="J139" s="27" t="e">
        <v>#N/A</v>
      </c>
      <c r="K139" s="28">
        <f t="shared" si="45"/>
        <v>0</v>
      </c>
      <c r="L139" s="27" t="e">
        <v>#N/A</v>
      </c>
      <c r="M139" s="28">
        <f t="shared" si="46"/>
        <v>0</v>
      </c>
      <c r="N139" s="27" t="e">
        <v>#N/A</v>
      </c>
      <c r="O139" s="27" t="e">
        <v>#N/A</v>
      </c>
      <c r="P139" s="29" t="e">
        <v>#N/A</v>
      </c>
    </row>
    <row r="140" spans="1:16" x14ac:dyDescent="0.25">
      <c r="A140" s="41" t="str">
        <f t="shared" si="40"/>
        <v>Zurich-TPD</v>
      </c>
      <c r="B140" s="31" t="s" vm="20">
        <v>21</v>
      </c>
      <c r="C140" s="27" t="e">
        <f t="shared" si="41"/>
        <v>#N/A</v>
      </c>
      <c r="D140" s="27">
        <v>0</v>
      </c>
      <c r="E140" s="28">
        <f t="shared" si="42"/>
        <v>0</v>
      </c>
      <c r="F140" s="27">
        <v>6586</v>
      </c>
      <c r="G140" s="28">
        <f t="shared" si="43"/>
        <v>0</v>
      </c>
      <c r="H140" s="27" t="e">
        <v>#N/A</v>
      </c>
      <c r="I140" s="28">
        <f t="shared" si="44"/>
        <v>0</v>
      </c>
      <c r="J140" s="27" t="e">
        <v>#N/A</v>
      </c>
      <c r="K140" s="28">
        <f t="shared" si="45"/>
        <v>0</v>
      </c>
      <c r="L140" s="27" t="e">
        <v>#N/A</v>
      </c>
      <c r="M140" s="28">
        <f t="shared" si="46"/>
        <v>0</v>
      </c>
      <c r="N140" s="27" t="e">
        <v>#N/A</v>
      </c>
      <c r="O140" s="27" t="e">
        <v>#N/A</v>
      </c>
      <c r="P140" s="29" t="e">
        <v>#N/A</v>
      </c>
    </row>
    <row r="142" spans="1:16" x14ac:dyDescent="0.25">
      <c r="B142" s="6" t="s">
        <v>32</v>
      </c>
      <c r="C142" s="6" t="s">
        <v>74</v>
      </c>
      <c r="D142" s="308" t="s">
        <v>75</v>
      </c>
      <c r="E142" s="308"/>
      <c r="F142" s="308" t="s">
        <v>76</v>
      </c>
      <c r="G142" s="308"/>
      <c r="H142" s="308" t="s">
        <v>77</v>
      </c>
      <c r="I142" s="308"/>
      <c r="J142" s="308" t="s" vm="28">
        <v>40</v>
      </c>
      <c r="K142" s="308"/>
      <c r="L142" s="308" t="s">
        <v>42</v>
      </c>
      <c r="M142" s="308"/>
      <c r="N142" s="6" t="s">
        <v>38</v>
      </c>
      <c r="O142" s="6" t="s">
        <v>39</v>
      </c>
      <c r="P142" s="6" t="s">
        <v>79</v>
      </c>
    </row>
    <row r="143" spans="1:16" x14ac:dyDescent="0.25">
      <c r="B143" s="25"/>
      <c r="C143" s="37" t="s">
        <v>104</v>
      </c>
      <c r="D143" s="37" t="s">
        <v>104</v>
      </c>
      <c r="E143" s="37" t="s">
        <v>43</v>
      </c>
      <c r="F143" s="37" t="s">
        <v>103</v>
      </c>
      <c r="G143" s="37" t="s">
        <v>41</v>
      </c>
      <c r="H143" s="37" t="s">
        <v>102</v>
      </c>
      <c r="I143" s="37" t="s">
        <v>41</v>
      </c>
      <c r="J143" s="37" t="s">
        <v>102</v>
      </c>
      <c r="K143" s="37" t="s">
        <v>43</v>
      </c>
      <c r="L143" s="37" t="s">
        <v>102</v>
      </c>
      <c r="M143" s="37" t="s">
        <v>43</v>
      </c>
      <c r="N143" s="37"/>
      <c r="O143" s="37"/>
      <c r="P143" s="38"/>
    </row>
    <row r="144" spans="1:16" x14ac:dyDescent="0.25">
      <c r="A144" s="41" t="str">
        <f>B144&amp;"-"&amp;$B$142</f>
        <v>AIA-Trauma</v>
      </c>
      <c r="B144" s="31" t="s">
        <v>1</v>
      </c>
      <c r="C144" s="27" t="e">
        <f>SUM(D144,J144,L144)</f>
        <v>#N/A</v>
      </c>
      <c r="D144" s="27" t="e">
        <f t="shared" ref="D144" si="47">SUM(F144,H144)</f>
        <v>#N/A</v>
      </c>
      <c r="E144" s="28">
        <f>IFERROR(D144/$C144,0)</f>
        <v>0</v>
      </c>
      <c r="F144" s="27">
        <v>1951.0515313563442</v>
      </c>
      <c r="G144" s="28">
        <f>IFERROR(F144/$D144,0)</f>
        <v>0</v>
      </c>
      <c r="H144" s="27" t="e">
        <v>#N/A</v>
      </c>
      <c r="I144" s="28">
        <f>IFERROR(H144/$D144,0)</f>
        <v>0</v>
      </c>
      <c r="J144" s="27" t="e">
        <v>#N/A</v>
      </c>
      <c r="K144" s="28">
        <f>IFERROR(J144/$C144,0)</f>
        <v>0</v>
      </c>
      <c r="L144" s="27" t="e">
        <v>#N/A</v>
      </c>
      <c r="M144" s="28">
        <f>IFERROR(L144/$C144,0)</f>
        <v>0</v>
      </c>
      <c r="N144" s="27" t="e">
        <v>#N/A</v>
      </c>
      <c r="O144" s="27" t="e">
        <v>#N/A</v>
      </c>
      <c r="P144" s="29" t="e">
        <v>#N/A</v>
      </c>
    </row>
    <row r="145" spans="1:16" x14ac:dyDescent="0.25">
      <c r="A145" s="41" t="str">
        <f t="shared" ref="A145:A164" si="48">B145&amp;"-"&amp;$B$142</f>
        <v>Allianz-Trauma</v>
      </c>
      <c r="B145" s="31" t="s" vm="1">
        <v>2</v>
      </c>
      <c r="C145" s="27" t="e">
        <f t="shared" ref="C145:C164" si="49">SUM(D145,J145,L145)</f>
        <v>#N/A</v>
      </c>
      <c r="D145" s="27">
        <v>0</v>
      </c>
      <c r="E145" s="28">
        <f t="shared" ref="E145:E164" si="50">IFERROR(D145/$C145,0)</f>
        <v>0</v>
      </c>
      <c r="F145" s="27">
        <v>0</v>
      </c>
      <c r="G145" s="28">
        <f t="shared" ref="G145:G164" si="51">IFERROR(F145/$D145,0)</f>
        <v>0</v>
      </c>
      <c r="H145" s="27" t="e">
        <v>#N/A</v>
      </c>
      <c r="I145" s="28">
        <f t="shared" ref="I145:I164" si="52">IFERROR(H145/$D145,0)</f>
        <v>0</v>
      </c>
      <c r="J145" s="27" t="e">
        <v>#N/A</v>
      </c>
      <c r="K145" s="28">
        <f t="shared" ref="K145:K164" si="53">IFERROR(J145/$C145,0)</f>
        <v>0</v>
      </c>
      <c r="L145" s="27" t="e">
        <v>#N/A</v>
      </c>
      <c r="M145" s="28">
        <f t="shared" ref="M145:M164" si="54">IFERROR(L145/$C145,0)</f>
        <v>0</v>
      </c>
      <c r="N145" s="27" t="e">
        <v>#N/A</v>
      </c>
      <c r="O145" s="27" t="e">
        <v>#N/A</v>
      </c>
      <c r="P145" s="29" t="e">
        <v>#N/A</v>
      </c>
    </row>
    <row r="146" spans="1:16" x14ac:dyDescent="0.25">
      <c r="A146" s="41" t="str">
        <f t="shared" si="48"/>
        <v>AMP-Trauma</v>
      </c>
      <c r="B146" s="31" t="s" vm="2">
        <v>3</v>
      </c>
      <c r="C146" s="27" t="e">
        <f t="shared" si="49"/>
        <v>#N/A</v>
      </c>
      <c r="D146" s="27">
        <v>0</v>
      </c>
      <c r="E146" s="28">
        <f t="shared" si="50"/>
        <v>0</v>
      </c>
      <c r="F146" s="27">
        <v>20371</v>
      </c>
      <c r="G146" s="28">
        <f t="shared" si="51"/>
        <v>0</v>
      </c>
      <c r="H146" s="27" t="e">
        <v>#N/A</v>
      </c>
      <c r="I146" s="28">
        <f t="shared" si="52"/>
        <v>0</v>
      </c>
      <c r="J146" s="27" t="e">
        <v>#N/A</v>
      </c>
      <c r="K146" s="28">
        <f t="shared" si="53"/>
        <v>0</v>
      </c>
      <c r="L146" s="27" t="e">
        <v>#N/A</v>
      </c>
      <c r="M146" s="28">
        <f t="shared" si="54"/>
        <v>0</v>
      </c>
      <c r="N146" s="27" t="e">
        <v>#N/A</v>
      </c>
      <c r="O146" s="27" t="e">
        <v>#N/A</v>
      </c>
      <c r="P146" s="29" t="e">
        <v>#N/A</v>
      </c>
    </row>
    <row r="147" spans="1:16" x14ac:dyDescent="0.25">
      <c r="A147" s="41" t="str">
        <f t="shared" si="48"/>
        <v>Clearview-Trauma</v>
      </c>
      <c r="B147" s="31" t="s" vm="3">
        <v>4</v>
      </c>
      <c r="C147" s="27" t="e">
        <f t="shared" si="49"/>
        <v>#N/A</v>
      </c>
      <c r="D147" s="27">
        <v>78</v>
      </c>
      <c r="E147" s="28">
        <f t="shared" si="50"/>
        <v>0</v>
      </c>
      <c r="F147" s="27">
        <v>205.00403413498836</v>
      </c>
      <c r="G147" s="28">
        <f t="shared" si="51"/>
        <v>2.6282568478844661</v>
      </c>
      <c r="H147" s="27" t="e">
        <v>#N/A</v>
      </c>
      <c r="I147" s="28">
        <f t="shared" si="52"/>
        <v>0</v>
      </c>
      <c r="J147" s="27" t="e">
        <v>#N/A</v>
      </c>
      <c r="K147" s="28">
        <f t="shared" si="53"/>
        <v>0</v>
      </c>
      <c r="L147" s="27" t="e">
        <v>#N/A</v>
      </c>
      <c r="M147" s="28">
        <f t="shared" si="54"/>
        <v>0</v>
      </c>
      <c r="N147" s="27" t="e">
        <v>#N/A</v>
      </c>
      <c r="O147" s="27" t="e">
        <v>#N/A</v>
      </c>
      <c r="P147" s="29" t="e">
        <v>#N/A</v>
      </c>
    </row>
    <row r="148" spans="1:16" x14ac:dyDescent="0.25">
      <c r="A148" s="41" t="str">
        <f t="shared" si="48"/>
        <v>CMLA-Trauma</v>
      </c>
      <c r="B148" s="31" t="s" vm="4">
        <v>5</v>
      </c>
      <c r="C148" s="27" t="e">
        <f t="shared" si="49"/>
        <v>#N/A</v>
      </c>
      <c r="D148" s="27">
        <v>0</v>
      </c>
      <c r="E148" s="28">
        <f t="shared" si="50"/>
        <v>0</v>
      </c>
      <c r="F148" s="27">
        <v>8661</v>
      </c>
      <c r="G148" s="28">
        <f t="shared" si="51"/>
        <v>0</v>
      </c>
      <c r="H148" s="27" t="e">
        <v>#N/A</v>
      </c>
      <c r="I148" s="28">
        <f t="shared" si="52"/>
        <v>0</v>
      </c>
      <c r="J148" s="27" t="e">
        <v>#N/A</v>
      </c>
      <c r="K148" s="28">
        <f t="shared" si="53"/>
        <v>0</v>
      </c>
      <c r="L148" s="27" t="e">
        <v>#N/A</v>
      </c>
      <c r="M148" s="28">
        <f t="shared" si="54"/>
        <v>0</v>
      </c>
      <c r="N148" s="27" t="e">
        <v>#N/A</v>
      </c>
      <c r="O148" s="27" t="e">
        <v>#N/A</v>
      </c>
      <c r="P148" s="29" t="e">
        <v>#N/A</v>
      </c>
    </row>
    <row r="149" spans="1:16" x14ac:dyDescent="0.25">
      <c r="A149" s="41" t="str">
        <f t="shared" si="48"/>
        <v>Hallmark-Trauma</v>
      </c>
      <c r="B149" s="31" t="s" vm="5">
        <v>6</v>
      </c>
      <c r="C149" s="27" t="e">
        <f t="shared" si="49"/>
        <v>#N/A</v>
      </c>
      <c r="D149" s="27">
        <v>4</v>
      </c>
      <c r="E149" s="28">
        <f t="shared" si="50"/>
        <v>0</v>
      </c>
      <c r="F149" s="27">
        <v>4.9382716049382713E-2</v>
      </c>
      <c r="G149" s="28">
        <f t="shared" si="51"/>
        <v>1.2345679012345678E-2</v>
      </c>
      <c r="H149" s="27" t="e">
        <v>#N/A</v>
      </c>
      <c r="I149" s="28">
        <f t="shared" si="52"/>
        <v>0</v>
      </c>
      <c r="J149" s="27" t="e">
        <v>#N/A</v>
      </c>
      <c r="K149" s="28">
        <f t="shared" si="53"/>
        <v>0</v>
      </c>
      <c r="L149" s="27" t="e">
        <v>#N/A</v>
      </c>
      <c r="M149" s="28">
        <f t="shared" si="54"/>
        <v>0</v>
      </c>
      <c r="N149" s="27" t="e">
        <v>#N/A</v>
      </c>
      <c r="O149" s="27" t="e">
        <v>#N/A</v>
      </c>
      <c r="P149" s="29" t="e">
        <v>#N/A</v>
      </c>
    </row>
    <row r="150" spans="1:16" x14ac:dyDescent="0.25">
      <c r="A150" s="41" t="str">
        <f t="shared" si="48"/>
        <v>Hannover Re-Trauma</v>
      </c>
      <c r="B150" s="31" t="s" vm="6">
        <v>7</v>
      </c>
      <c r="C150" s="27" t="e">
        <f t="shared" si="49"/>
        <v>#N/A</v>
      </c>
      <c r="D150" s="27">
        <v>0</v>
      </c>
      <c r="E150" s="28">
        <f t="shared" si="50"/>
        <v>0</v>
      </c>
      <c r="F150" s="27">
        <v>266</v>
      </c>
      <c r="G150" s="28">
        <f t="shared" si="51"/>
        <v>0</v>
      </c>
      <c r="H150" s="27" t="e">
        <v>#N/A</v>
      </c>
      <c r="I150" s="28">
        <f t="shared" si="52"/>
        <v>0</v>
      </c>
      <c r="J150" s="27" t="e">
        <v>#N/A</v>
      </c>
      <c r="K150" s="28">
        <f t="shared" si="53"/>
        <v>0</v>
      </c>
      <c r="L150" s="27" t="e">
        <v>#N/A</v>
      </c>
      <c r="M150" s="28">
        <f t="shared" si="54"/>
        <v>0</v>
      </c>
      <c r="N150" s="27" t="e">
        <v>#N/A</v>
      </c>
      <c r="O150" s="27" t="e">
        <v>#N/A</v>
      </c>
      <c r="P150" s="29" t="e">
        <v>#N/A</v>
      </c>
    </row>
    <row r="151" spans="1:16" x14ac:dyDescent="0.25">
      <c r="A151" s="41" t="str">
        <f t="shared" si="48"/>
        <v>HCF-Trauma</v>
      </c>
      <c r="B151" s="31" t="s" vm="7">
        <v>8</v>
      </c>
      <c r="C151" s="27" t="e">
        <f t="shared" si="49"/>
        <v>#N/A</v>
      </c>
      <c r="D151" s="27">
        <v>0</v>
      </c>
      <c r="E151" s="28">
        <f t="shared" si="50"/>
        <v>0</v>
      </c>
      <c r="F151" s="27">
        <v>10</v>
      </c>
      <c r="G151" s="28">
        <f t="shared" si="51"/>
        <v>0</v>
      </c>
      <c r="H151" s="27" t="e">
        <v>#N/A</v>
      </c>
      <c r="I151" s="28">
        <f t="shared" si="52"/>
        <v>0</v>
      </c>
      <c r="J151" s="27" t="e">
        <v>#N/A</v>
      </c>
      <c r="K151" s="28">
        <f t="shared" si="53"/>
        <v>0</v>
      </c>
      <c r="L151" s="27" t="e">
        <v>#N/A</v>
      </c>
      <c r="M151" s="28">
        <f t="shared" si="54"/>
        <v>0</v>
      </c>
      <c r="N151" s="27" t="e">
        <v>#N/A</v>
      </c>
      <c r="O151" s="27" t="e">
        <v>#N/A</v>
      </c>
      <c r="P151" s="29" t="e">
        <v>#N/A</v>
      </c>
    </row>
    <row r="152" spans="1:16" x14ac:dyDescent="0.25">
      <c r="A152" s="41" t="str">
        <f t="shared" si="48"/>
        <v>MetLife-Trauma</v>
      </c>
      <c r="B152" s="31" t="s" vm="8">
        <v>9</v>
      </c>
      <c r="C152" s="27" t="e">
        <f t="shared" si="49"/>
        <v>#N/A</v>
      </c>
      <c r="D152" s="27">
        <v>0</v>
      </c>
      <c r="E152" s="28">
        <f t="shared" si="50"/>
        <v>0</v>
      </c>
      <c r="F152" s="27">
        <v>0</v>
      </c>
      <c r="G152" s="28">
        <f t="shared" si="51"/>
        <v>0</v>
      </c>
      <c r="H152" s="27" t="e">
        <v>#N/A</v>
      </c>
      <c r="I152" s="28">
        <f t="shared" si="52"/>
        <v>0</v>
      </c>
      <c r="J152" s="27" t="e">
        <v>#N/A</v>
      </c>
      <c r="K152" s="28">
        <f t="shared" si="53"/>
        <v>0</v>
      </c>
      <c r="L152" s="27" t="e">
        <v>#N/A</v>
      </c>
      <c r="M152" s="28">
        <f t="shared" si="54"/>
        <v>0</v>
      </c>
      <c r="N152" s="27" t="e">
        <v>#N/A</v>
      </c>
      <c r="O152" s="27" t="e">
        <v>#N/A</v>
      </c>
      <c r="P152" s="29" t="e">
        <v>#N/A</v>
      </c>
    </row>
    <row r="153" spans="1:16" x14ac:dyDescent="0.25">
      <c r="A153" s="41" t="str">
        <f t="shared" si="48"/>
        <v>MLC-Trauma</v>
      </c>
      <c r="B153" s="31" t="s" vm="9">
        <v>10</v>
      </c>
      <c r="C153" s="27" t="e">
        <f t="shared" si="49"/>
        <v>#N/A</v>
      </c>
      <c r="D153" s="27">
        <v>0</v>
      </c>
      <c r="E153" s="28">
        <f t="shared" si="50"/>
        <v>0</v>
      </c>
      <c r="F153" s="27">
        <v>18395</v>
      </c>
      <c r="G153" s="28">
        <f t="shared" si="51"/>
        <v>0</v>
      </c>
      <c r="H153" s="27" t="e">
        <v>#N/A</v>
      </c>
      <c r="I153" s="28">
        <f t="shared" si="52"/>
        <v>0</v>
      </c>
      <c r="J153" s="27" t="e">
        <v>#N/A</v>
      </c>
      <c r="K153" s="28">
        <f t="shared" si="53"/>
        <v>0</v>
      </c>
      <c r="L153" s="27" t="e">
        <v>#N/A</v>
      </c>
      <c r="M153" s="28">
        <f t="shared" si="54"/>
        <v>0</v>
      </c>
      <c r="N153" s="27" t="e">
        <v>#N/A</v>
      </c>
      <c r="O153" s="27" t="e">
        <v>#N/A</v>
      </c>
      <c r="P153" s="29" t="e">
        <v>#N/A</v>
      </c>
    </row>
    <row r="154" spans="1:16" x14ac:dyDescent="0.25">
      <c r="A154" s="41" t="str">
        <f t="shared" si="48"/>
        <v>NobleOak-Trauma</v>
      </c>
      <c r="B154" s="31" t="s" vm="10">
        <v>11</v>
      </c>
      <c r="C154" s="27" t="e">
        <f t="shared" si="49"/>
        <v>#N/A</v>
      </c>
      <c r="D154" s="27">
        <v>0</v>
      </c>
      <c r="E154" s="28">
        <f t="shared" si="50"/>
        <v>0</v>
      </c>
      <c r="F154" s="27">
        <v>0</v>
      </c>
      <c r="G154" s="28">
        <f t="shared" si="51"/>
        <v>0</v>
      </c>
      <c r="H154" s="27" t="e">
        <v>#N/A</v>
      </c>
      <c r="I154" s="28">
        <f t="shared" si="52"/>
        <v>0</v>
      </c>
      <c r="J154" s="27" t="e">
        <v>#N/A</v>
      </c>
      <c r="K154" s="28">
        <f t="shared" si="53"/>
        <v>0</v>
      </c>
      <c r="L154" s="27" t="e">
        <v>#N/A</v>
      </c>
      <c r="M154" s="28">
        <f t="shared" si="54"/>
        <v>0</v>
      </c>
      <c r="N154" s="27" t="e">
        <v>#N/A</v>
      </c>
      <c r="O154" s="27" t="e">
        <v>#N/A</v>
      </c>
      <c r="P154" s="29" t="e">
        <v>#N/A</v>
      </c>
    </row>
    <row r="155" spans="1:16" x14ac:dyDescent="0.25">
      <c r="A155" s="41" t="str">
        <f t="shared" si="48"/>
        <v>OnePath-Trauma</v>
      </c>
      <c r="B155" s="31" t="s" vm="11">
        <v>12</v>
      </c>
      <c r="C155" s="27" t="e">
        <f t="shared" si="49"/>
        <v>#N/A</v>
      </c>
      <c r="D155" s="27">
        <v>469</v>
      </c>
      <c r="E155" s="28">
        <f t="shared" si="50"/>
        <v>0</v>
      </c>
      <c r="F155" s="27">
        <v>2733.0035538918528</v>
      </c>
      <c r="G155" s="28">
        <f t="shared" si="51"/>
        <v>5.8272996884687691</v>
      </c>
      <c r="H155" s="27" t="e">
        <v>#N/A</v>
      </c>
      <c r="I155" s="28">
        <f t="shared" si="52"/>
        <v>0</v>
      </c>
      <c r="J155" s="27" t="e">
        <v>#N/A</v>
      </c>
      <c r="K155" s="28">
        <f t="shared" si="53"/>
        <v>0</v>
      </c>
      <c r="L155" s="27" t="e">
        <v>#N/A</v>
      </c>
      <c r="M155" s="28">
        <f t="shared" si="54"/>
        <v>0</v>
      </c>
      <c r="N155" s="27" t="e">
        <v>#N/A</v>
      </c>
      <c r="O155" s="27" t="e">
        <v>#N/A</v>
      </c>
      <c r="P155" s="29" t="e">
        <v>#N/A</v>
      </c>
    </row>
    <row r="156" spans="1:16" x14ac:dyDescent="0.25">
      <c r="A156" s="41" t="str">
        <f t="shared" si="48"/>
        <v>QBE-Trauma</v>
      </c>
      <c r="B156" s="31" t="s" vm="12">
        <v>13</v>
      </c>
      <c r="C156" s="27" t="e">
        <f t="shared" si="49"/>
        <v>#N/A</v>
      </c>
      <c r="D156" s="27">
        <v>0</v>
      </c>
      <c r="E156" s="28">
        <f t="shared" si="50"/>
        <v>0</v>
      </c>
      <c r="F156" s="27">
        <v>0</v>
      </c>
      <c r="G156" s="28">
        <f t="shared" si="51"/>
        <v>0</v>
      </c>
      <c r="H156" s="27" t="e">
        <v>#N/A</v>
      </c>
      <c r="I156" s="28">
        <f t="shared" si="52"/>
        <v>0</v>
      </c>
      <c r="J156" s="27" t="e">
        <v>#N/A</v>
      </c>
      <c r="K156" s="28">
        <f t="shared" si="53"/>
        <v>0</v>
      </c>
      <c r="L156" s="27" t="e">
        <v>#N/A</v>
      </c>
      <c r="M156" s="28">
        <f t="shared" si="54"/>
        <v>0</v>
      </c>
      <c r="N156" s="27" t="e">
        <v>#N/A</v>
      </c>
      <c r="O156" s="27" t="e">
        <v>#N/A</v>
      </c>
      <c r="P156" s="29" t="e">
        <v>#N/A</v>
      </c>
    </row>
    <row r="157" spans="1:16" x14ac:dyDescent="0.25">
      <c r="A157" s="41" t="str">
        <f t="shared" si="48"/>
        <v>Qinsure-Trauma</v>
      </c>
      <c r="B157" s="31" t="s" vm="13">
        <v>14</v>
      </c>
      <c r="C157" s="27" t="e">
        <f t="shared" si="49"/>
        <v>#N/A</v>
      </c>
      <c r="D157" s="27">
        <v>0</v>
      </c>
      <c r="E157" s="28">
        <f t="shared" si="50"/>
        <v>0</v>
      </c>
      <c r="F157" s="27">
        <v>0</v>
      </c>
      <c r="G157" s="28">
        <f t="shared" si="51"/>
        <v>0</v>
      </c>
      <c r="H157" s="27" t="e">
        <v>#N/A</v>
      </c>
      <c r="I157" s="28">
        <f t="shared" si="52"/>
        <v>0</v>
      </c>
      <c r="J157" s="27" t="e">
        <v>#N/A</v>
      </c>
      <c r="K157" s="28">
        <f t="shared" si="53"/>
        <v>0</v>
      </c>
      <c r="L157" s="27" t="e">
        <v>#N/A</v>
      </c>
      <c r="M157" s="28">
        <f t="shared" si="54"/>
        <v>0</v>
      </c>
      <c r="N157" s="27" t="e">
        <v>#N/A</v>
      </c>
      <c r="O157" s="27" t="e">
        <v>#N/A</v>
      </c>
      <c r="P157" s="29" t="e">
        <v>#N/A</v>
      </c>
    </row>
    <row r="158" spans="1:16" x14ac:dyDescent="0.25">
      <c r="A158" s="41" t="str">
        <f t="shared" si="48"/>
        <v>St Andrews-Trauma</v>
      </c>
      <c r="B158" s="31" t="s" vm="14">
        <v>15</v>
      </c>
      <c r="C158" s="27" t="e">
        <f t="shared" si="49"/>
        <v>#N/A</v>
      </c>
      <c r="D158" s="27">
        <v>0</v>
      </c>
      <c r="E158" s="28">
        <f t="shared" si="50"/>
        <v>0</v>
      </c>
      <c r="F158" s="27">
        <v>0</v>
      </c>
      <c r="G158" s="28">
        <f t="shared" si="51"/>
        <v>0</v>
      </c>
      <c r="H158" s="27" t="e">
        <v>#N/A</v>
      </c>
      <c r="I158" s="28">
        <f t="shared" si="52"/>
        <v>0</v>
      </c>
      <c r="J158" s="27" t="e">
        <v>#N/A</v>
      </c>
      <c r="K158" s="28">
        <f t="shared" si="53"/>
        <v>0</v>
      </c>
      <c r="L158" s="27" t="e">
        <v>#N/A</v>
      </c>
      <c r="M158" s="28">
        <f t="shared" si="54"/>
        <v>0</v>
      </c>
      <c r="N158" s="27" t="e">
        <v>#N/A</v>
      </c>
      <c r="O158" s="27" t="e">
        <v>#N/A</v>
      </c>
      <c r="P158" s="29" t="e">
        <v>#N/A</v>
      </c>
    </row>
    <row r="159" spans="1:16" x14ac:dyDescent="0.25">
      <c r="A159" s="41" t="str">
        <f t="shared" si="48"/>
        <v>St George-Trauma</v>
      </c>
      <c r="B159" s="31" t="s" vm="15">
        <v>16</v>
      </c>
      <c r="C159" s="27" t="e">
        <f t="shared" si="49"/>
        <v>#N/A</v>
      </c>
      <c r="D159" s="27">
        <v>0</v>
      </c>
      <c r="E159" s="28">
        <f t="shared" si="50"/>
        <v>0</v>
      </c>
      <c r="F159" s="27">
        <v>0</v>
      </c>
      <c r="G159" s="28">
        <f t="shared" si="51"/>
        <v>0</v>
      </c>
      <c r="H159" s="27" t="e">
        <v>#N/A</v>
      </c>
      <c r="I159" s="28">
        <f t="shared" si="52"/>
        <v>0</v>
      </c>
      <c r="J159" s="27" t="e">
        <v>#N/A</v>
      </c>
      <c r="K159" s="28">
        <f t="shared" si="53"/>
        <v>0</v>
      </c>
      <c r="L159" s="27" t="e">
        <v>#N/A</v>
      </c>
      <c r="M159" s="28">
        <f t="shared" si="54"/>
        <v>0</v>
      </c>
      <c r="N159" s="27" t="e">
        <v>#N/A</v>
      </c>
      <c r="O159" s="27" t="e">
        <v>#N/A</v>
      </c>
      <c r="P159" s="29" t="e">
        <v>#N/A</v>
      </c>
    </row>
    <row r="160" spans="1:16" x14ac:dyDescent="0.25">
      <c r="A160" s="41" t="str">
        <f t="shared" si="48"/>
        <v>Suncorp-Trauma</v>
      </c>
      <c r="B160" s="31" t="s" vm="16">
        <v>17</v>
      </c>
      <c r="C160" s="27" t="e">
        <f t="shared" si="49"/>
        <v>#N/A</v>
      </c>
      <c r="D160" s="27">
        <v>0</v>
      </c>
      <c r="E160" s="28">
        <f t="shared" si="50"/>
        <v>0</v>
      </c>
      <c r="F160" s="27">
        <v>47785</v>
      </c>
      <c r="G160" s="28">
        <f t="shared" si="51"/>
        <v>0</v>
      </c>
      <c r="H160" s="27" t="e">
        <v>#N/A</v>
      </c>
      <c r="I160" s="28">
        <f t="shared" si="52"/>
        <v>0</v>
      </c>
      <c r="J160" s="27" t="e">
        <v>#N/A</v>
      </c>
      <c r="K160" s="28">
        <f t="shared" si="53"/>
        <v>0</v>
      </c>
      <c r="L160" s="27" t="e">
        <v>#N/A</v>
      </c>
      <c r="M160" s="28">
        <f t="shared" si="54"/>
        <v>0</v>
      </c>
      <c r="N160" s="27" t="e">
        <v>#N/A</v>
      </c>
      <c r="O160" s="27" t="e">
        <v>#N/A</v>
      </c>
      <c r="P160" s="29" t="e">
        <v>#N/A</v>
      </c>
    </row>
    <row r="161" spans="1:16" x14ac:dyDescent="0.25">
      <c r="A161" s="41" t="str">
        <f t="shared" si="48"/>
        <v>Swiss Re-Trauma</v>
      </c>
      <c r="B161" s="31" t="s" vm="17">
        <v>18</v>
      </c>
      <c r="C161" s="27" t="e">
        <f t="shared" si="49"/>
        <v>#N/A</v>
      </c>
      <c r="D161" s="27">
        <v>0</v>
      </c>
      <c r="E161" s="28">
        <f t="shared" si="50"/>
        <v>0</v>
      </c>
      <c r="F161" s="27">
        <v>50</v>
      </c>
      <c r="G161" s="28">
        <f t="shared" si="51"/>
        <v>0</v>
      </c>
      <c r="H161" s="27" t="e">
        <v>#N/A</v>
      </c>
      <c r="I161" s="28">
        <f t="shared" si="52"/>
        <v>0</v>
      </c>
      <c r="J161" s="27" t="e">
        <v>#N/A</v>
      </c>
      <c r="K161" s="28">
        <f t="shared" si="53"/>
        <v>0</v>
      </c>
      <c r="L161" s="27" t="e">
        <v>#N/A</v>
      </c>
      <c r="M161" s="28">
        <f t="shared" si="54"/>
        <v>0</v>
      </c>
      <c r="N161" s="27" t="e">
        <v>#N/A</v>
      </c>
      <c r="O161" s="27" t="e">
        <v>#N/A</v>
      </c>
      <c r="P161" s="29" t="e">
        <v>#N/A</v>
      </c>
    </row>
    <row r="162" spans="1:16" x14ac:dyDescent="0.25">
      <c r="A162" s="41" t="str">
        <f t="shared" si="48"/>
        <v>TAL Life-Trauma</v>
      </c>
      <c r="B162" s="31" t="s" vm="18">
        <v>19</v>
      </c>
      <c r="C162" s="27" t="e">
        <f t="shared" si="49"/>
        <v>#N/A</v>
      </c>
      <c r="D162" s="27">
        <v>75</v>
      </c>
      <c r="E162" s="28">
        <f t="shared" si="50"/>
        <v>0</v>
      </c>
      <c r="F162" s="27">
        <v>26102.001645494634</v>
      </c>
      <c r="G162" s="28">
        <f t="shared" si="51"/>
        <v>348.02668860659514</v>
      </c>
      <c r="H162" s="27" t="e">
        <v>#N/A</v>
      </c>
      <c r="I162" s="28">
        <f t="shared" si="52"/>
        <v>0</v>
      </c>
      <c r="J162" s="27" t="e">
        <v>#N/A</v>
      </c>
      <c r="K162" s="28">
        <f t="shared" si="53"/>
        <v>0</v>
      </c>
      <c r="L162" s="27" t="e">
        <v>#N/A</v>
      </c>
      <c r="M162" s="28">
        <f t="shared" si="54"/>
        <v>0</v>
      </c>
      <c r="N162" s="27" t="e">
        <v>#N/A</v>
      </c>
      <c r="O162" s="27" t="e">
        <v>#N/A</v>
      </c>
      <c r="P162" s="29" t="e">
        <v>#N/A</v>
      </c>
    </row>
    <row r="163" spans="1:16" x14ac:dyDescent="0.25">
      <c r="A163" s="41" t="str">
        <f t="shared" si="48"/>
        <v>Westpac-Trauma</v>
      </c>
      <c r="B163" s="31" t="s" vm="19">
        <v>20</v>
      </c>
      <c r="C163" s="27" t="e">
        <f t="shared" si="49"/>
        <v>#N/A</v>
      </c>
      <c r="D163" s="27">
        <v>401</v>
      </c>
      <c r="E163" s="28">
        <f t="shared" si="50"/>
        <v>0</v>
      </c>
      <c r="F163" s="27">
        <v>12316.005076591973</v>
      </c>
      <c r="G163" s="28">
        <f t="shared" si="51"/>
        <v>30.71322961743634</v>
      </c>
      <c r="H163" s="27" t="e">
        <v>#N/A</v>
      </c>
      <c r="I163" s="28">
        <f t="shared" si="52"/>
        <v>0</v>
      </c>
      <c r="J163" s="27" t="e">
        <v>#N/A</v>
      </c>
      <c r="K163" s="28">
        <f t="shared" si="53"/>
        <v>0</v>
      </c>
      <c r="L163" s="27" t="e">
        <v>#N/A</v>
      </c>
      <c r="M163" s="28">
        <f t="shared" si="54"/>
        <v>0</v>
      </c>
      <c r="N163" s="27" t="e">
        <v>#N/A</v>
      </c>
      <c r="O163" s="27" t="e">
        <v>#N/A</v>
      </c>
      <c r="P163" s="29" t="e">
        <v>#N/A</v>
      </c>
    </row>
    <row r="164" spans="1:16" x14ac:dyDescent="0.25">
      <c r="A164" s="41" t="str">
        <f t="shared" si="48"/>
        <v>Zurich-Trauma</v>
      </c>
      <c r="B164" s="31" t="s" vm="20">
        <v>21</v>
      </c>
      <c r="C164" s="27" t="e">
        <f t="shared" si="49"/>
        <v>#N/A</v>
      </c>
      <c r="D164" s="27">
        <v>0</v>
      </c>
      <c r="E164" s="28">
        <f t="shared" si="50"/>
        <v>0</v>
      </c>
      <c r="F164" s="27">
        <v>4972</v>
      </c>
      <c r="G164" s="28">
        <f t="shared" si="51"/>
        <v>0</v>
      </c>
      <c r="H164" s="27" t="e">
        <v>#N/A</v>
      </c>
      <c r="I164" s="28">
        <f t="shared" si="52"/>
        <v>0</v>
      </c>
      <c r="J164" s="27" t="e">
        <v>#N/A</v>
      </c>
      <c r="K164" s="28">
        <f t="shared" si="53"/>
        <v>0</v>
      </c>
      <c r="L164" s="27" t="e">
        <v>#N/A</v>
      </c>
      <c r="M164" s="28">
        <f t="shared" si="54"/>
        <v>0</v>
      </c>
      <c r="N164" s="27" t="e">
        <v>#N/A</v>
      </c>
      <c r="O164" s="27" t="e">
        <v>#N/A</v>
      </c>
      <c r="P164" s="29" t="e">
        <v>#N/A</v>
      </c>
    </row>
    <row r="166" spans="1:16" x14ac:dyDescent="0.25">
      <c r="B166" s="6" t="s">
        <v>33</v>
      </c>
      <c r="C166" s="6" t="s">
        <v>74</v>
      </c>
      <c r="D166" s="308" t="s">
        <v>75</v>
      </c>
      <c r="E166" s="308"/>
      <c r="F166" s="308" t="s">
        <v>76</v>
      </c>
      <c r="G166" s="308"/>
      <c r="H166" s="308" t="s">
        <v>77</v>
      </c>
      <c r="I166" s="308"/>
      <c r="J166" s="308" t="s" vm="28">
        <v>40</v>
      </c>
      <c r="K166" s="308"/>
      <c r="L166" s="308" t="s">
        <v>42</v>
      </c>
      <c r="M166" s="308"/>
      <c r="N166" s="6" t="s">
        <v>38</v>
      </c>
      <c r="O166" s="6" t="s">
        <v>39</v>
      </c>
      <c r="P166" s="6" t="s">
        <v>79</v>
      </c>
    </row>
    <row r="167" spans="1:16" x14ac:dyDescent="0.25">
      <c r="B167" s="25"/>
      <c r="C167" s="37" t="s">
        <v>104</v>
      </c>
      <c r="D167" s="37" t="s">
        <v>104</v>
      </c>
      <c r="E167" s="37" t="s">
        <v>43</v>
      </c>
      <c r="F167" s="37" t="s">
        <v>103</v>
      </c>
      <c r="G167" s="37" t="s">
        <v>41</v>
      </c>
      <c r="H167" s="37" t="s">
        <v>102</v>
      </c>
      <c r="I167" s="37" t="s">
        <v>41</v>
      </c>
      <c r="J167" s="37" t="s">
        <v>102</v>
      </c>
      <c r="K167" s="37" t="s">
        <v>43</v>
      </c>
      <c r="L167" s="37" t="s">
        <v>102</v>
      </c>
      <c r="M167" s="37" t="s">
        <v>43</v>
      </c>
      <c r="N167" s="37"/>
      <c r="O167" s="37"/>
      <c r="P167" s="38"/>
    </row>
    <row r="168" spans="1:16" x14ac:dyDescent="0.25">
      <c r="A168" s="41" t="str">
        <f>B168&amp;"-"&amp;$B$166</f>
        <v>AIA-DII</v>
      </c>
      <c r="B168" s="31" t="s">
        <v>1</v>
      </c>
      <c r="C168" s="27" t="e">
        <f>SUM(D168,J168,L168)</f>
        <v>#N/A</v>
      </c>
      <c r="D168" s="27" t="e">
        <f t="shared" ref="D168" si="55">SUM(F168,H168)</f>
        <v>#N/A</v>
      </c>
      <c r="E168" s="28">
        <f>IFERROR(D168/$C168,0)</f>
        <v>0</v>
      </c>
      <c r="F168" s="27">
        <v>1021.033143939394</v>
      </c>
      <c r="G168" s="28">
        <f>IFERROR(F168/$D168,0)</f>
        <v>0</v>
      </c>
      <c r="H168" s="27" t="e">
        <v>#N/A</v>
      </c>
      <c r="I168" s="28">
        <f>IFERROR(H168/$D168,0)</f>
        <v>0</v>
      </c>
      <c r="J168" s="27" t="e">
        <v>#N/A</v>
      </c>
      <c r="K168" s="28">
        <f>IFERROR(J168/$C168,0)</f>
        <v>0</v>
      </c>
      <c r="L168" s="27" t="e">
        <v>#N/A</v>
      </c>
      <c r="M168" s="28">
        <f>IFERROR(L168/$C168,0)</f>
        <v>0</v>
      </c>
      <c r="N168" s="27" t="e">
        <v>#N/A</v>
      </c>
      <c r="O168" s="27" t="e">
        <v>#N/A</v>
      </c>
      <c r="P168" s="29" t="e">
        <v>#N/A</v>
      </c>
    </row>
    <row r="169" spans="1:16" x14ac:dyDescent="0.25">
      <c r="A169" s="41" t="str">
        <f t="shared" ref="A169:A188" si="56">B169&amp;"-"&amp;$B$166</f>
        <v>Allianz-DII</v>
      </c>
      <c r="B169" s="31" t="s" vm="1">
        <v>2</v>
      </c>
      <c r="C169" s="27" t="e">
        <f t="shared" ref="C169:C188" si="57">SUM(D169,J169,L169)</f>
        <v>#N/A</v>
      </c>
      <c r="D169" s="27">
        <v>0</v>
      </c>
      <c r="E169" s="28">
        <f t="shared" ref="E169:E188" si="58">IFERROR(D169/$C169,0)</f>
        <v>0</v>
      </c>
      <c r="F169" s="27">
        <v>0</v>
      </c>
      <c r="G169" s="28">
        <f t="shared" ref="G169:G188" si="59">IFERROR(F169/$D169,0)</f>
        <v>0</v>
      </c>
      <c r="H169" s="27" t="e">
        <v>#N/A</v>
      </c>
      <c r="I169" s="28">
        <f t="shared" ref="I169:I188" si="60">IFERROR(H169/$D169,0)</f>
        <v>0</v>
      </c>
      <c r="J169" s="27" t="e">
        <v>#N/A</v>
      </c>
      <c r="K169" s="28">
        <f t="shared" ref="K169:K188" si="61">IFERROR(J169/$C169,0)</f>
        <v>0</v>
      </c>
      <c r="L169" s="27" t="e">
        <v>#N/A</v>
      </c>
      <c r="M169" s="28">
        <f t="shared" ref="M169:M188" si="62">IFERROR(L169/$C169,0)</f>
        <v>0</v>
      </c>
      <c r="N169" s="27" t="e">
        <v>#N/A</v>
      </c>
      <c r="O169" s="27" t="e">
        <v>#N/A</v>
      </c>
      <c r="P169" s="29" t="e">
        <v>#N/A</v>
      </c>
    </row>
    <row r="170" spans="1:16" x14ac:dyDescent="0.25">
      <c r="A170" s="41" t="str">
        <f t="shared" si="56"/>
        <v>AMP-DII</v>
      </c>
      <c r="B170" s="31" t="s" vm="2">
        <v>3</v>
      </c>
      <c r="C170" s="27" t="e">
        <f t="shared" si="57"/>
        <v>#N/A</v>
      </c>
      <c r="D170" s="27">
        <v>0</v>
      </c>
      <c r="E170" s="28">
        <f t="shared" si="58"/>
        <v>0</v>
      </c>
      <c r="F170" s="27">
        <v>1847</v>
      </c>
      <c r="G170" s="28">
        <f t="shared" si="59"/>
        <v>0</v>
      </c>
      <c r="H170" s="27" t="e">
        <v>#N/A</v>
      </c>
      <c r="I170" s="28">
        <f t="shared" si="60"/>
        <v>0</v>
      </c>
      <c r="J170" s="27" t="e">
        <v>#N/A</v>
      </c>
      <c r="K170" s="28">
        <f t="shared" si="61"/>
        <v>0</v>
      </c>
      <c r="L170" s="27" t="e">
        <v>#N/A</v>
      </c>
      <c r="M170" s="28">
        <f t="shared" si="62"/>
        <v>0</v>
      </c>
      <c r="N170" s="27" t="e">
        <v>#N/A</v>
      </c>
      <c r="O170" s="27" t="e">
        <v>#N/A</v>
      </c>
      <c r="P170" s="29" t="e">
        <v>#N/A</v>
      </c>
    </row>
    <row r="171" spans="1:16" x14ac:dyDescent="0.25">
      <c r="A171" s="41" t="str">
        <f t="shared" si="56"/>
        <v>Clearview-DII</v>
      </c>
      <c r="B171" s="31" t="s" vm="3">
        <v>4</v>
      </c>
      <c r="C171" s="27" t="e">
        <f t="shared" si="57"/>
        <v>#N/A</v>
      </c>
      <c r="D171" s="27">
        <v>9</v>
      </c>
      <c r="E171" s="28">
        <f t="shared" si="58"/>
        <v>0</v>
      </c>
      <c r="F171" s="27">
        <v>129.00430416068866</v>
      </c>
      <c r="G171" s="28">
        <f t="shared" si="59"/>
        <v>14.333811573409852</v>
      </c>
      <c r="H171" s="27" t="e">
        <v>#N/A</v>
      </c>
      <c r="I171" s="28">
        <f t="shared" si="60"/>
        <v>0</v>
      </c>
      <c r="J171" s="27" t="e">
        <v>#N/A</v>
      </c>
      <c r="K171" s="28">
        <f t="shared" si="61"/>
        <v>0</v>
      </c>
      <c r="L171" s="27" t="e">
        <v>#N/A</v>
      </c>
      <c r="M171" s="28">
        <f t="shared" si="62"/>
        <v>0</v>
      </c>
      <c r="N171" s="27" t="e">
        <v>#N/A</v>
      </c>
      <c r="O171" s="27" t="e">
        <v>#N/A</v>
      </c>
      <c r="P171" s="29" t="e">
        <v>#N/A</v>
      </c>
    </row>
    <row r="172" spans="1:16" x14ac:dyDescent="0.25">
      <c r="A172" s="41" t="str">
        <f t="shared" si="56"/>
        <v>CMLA-DII</v>
      </c>
      <c r="B172" s="31" t="s" vm="4">
        <v>5</v>
      </c>
      <c r="C172" s="27" t="e">
        <f t="shared" si="57"/>
        <v>#N/A</v>
      </c>
      <c r="D172" s="27">
        <v>0</v>
      </c>
      <c r="E172" s="28">
        <f t="shared" si="58"/>
        <v>0</v>
      </c>
      <c r="F172" s="27">
        <v>568</v>
      </c>
      <c r="G172" s="28">
        <f t="shared" si="59"/>
        <v>0</v>
      </c>
      <c r="H172" s="27" t="e">
        <v>#N/A</v>
      </c>
      <c r="I172" s="28">
        <f t="shared" si="60"/>
        <v>0</v>
      </c>
      <c r="J172" s="27" t="e">
        <v>#N/A</v>
      </c>
      <c r="K172" s="28">
        <f t="shared" si="61"/>
        <v>0</v>
      </c>
      <c r="L172" s="27" t="e">
        <v>#N/A</v>
      </c>
      <c r="M172" s="28">
        <f t="shared" si="62"/>
        <v>0</v>
      </c>
      <c r="N172" s="27" t="e">
        <v>#N/A</v>
      </c>
      <c r="O172" s="27" t="e">
        <v>#N/A</v>
      </c>
      <c r="P172" s="29" t="e">
        <v>#N/A</v>
      </c>
    </row>
    <row r="173" spans="1:16" x14ac:dyDescent="0.25">
      <c r="A173" s="41" t="str">
        <f t="shared" si="56"/>
        <v>Hallmark-DII</v>
      </c>
      <c r="B173" s="31" t="s" vm="5">
        <v>6</v>
      </c>
      <c r="C173" s="27" t="e">
        <f t="shared" si="57"/>
        <v>#N/A</v>
      </c>
      <c r="D173" s="27">
        <v>0</v>
      </c>
      <c r="E173" s="28">
        <f t="shared" si="58"/>
        <v>0</v>
      </c>
      <c r="F173" s="27">
        <v>3</v>
      </c>
      <c r="G173" s="28">
        <f t="shared" si="59"/>
        <v>0</v>
      </c>
      <c r="H173" s="27" t="e">
        <v>#N/A</v>
      </c>
      <c r="I173" s="28">
        <f t="shared" si="60"/>
        <v>0</v>
      </c>
      <c r="J173" s="27" t="e">
        <v>#N/A</v>
      </c>
      <c r="K173" s="28">
        <f t="shared" si="61"/>
        <v>0</v>
      </c>
      <c r="L173" s="27" t="e">
        <v>#N/A</v>
      </c>
      <c r="M173" s="28">
        <f t="shared" si="62"/>
        <v>0</v>
      </c>
      <c r="N173" s="27" t="e">
        <v>#N/A</v>
      </c>
      <c r="O173" s="27" t="e">
        <v>#N/A</v>
      </c>
      <c r="P173" s="29" t="e">
        <v>#N/A</v>
      </c>
    </row>
    <row r="174" spans="1:16" x14ac:dyDescent="0.25">
      <c r="A174" s="41" t="str">
        <f t="shared" si="56"/>
        <v>Hannover Re-DII</v>
      </c>
      <c r="B174" s="31" t="s" vm="6">
        <v>7</v>
      </c>
      <c r="C174" s="27" t="e">
        <f t="shared" si="57"/>
        <v>#N/A</v>
      </c>
      <c r="D174" s="27">
        <v>0</v>
      </c>
      <c r="E174" s="28">
        <f t="shared" si="58"/>
        <v>0</v>
      </c>
      <c r="F174" s="27">
        <v>701</v>
      </c>
      <c r="G174" s="28">
        <f t="shared" si="59"/>
        <v>0</v>
      </c>
      <c r="H174" s="27" t="e">
        <v>#N/A</v>
      </c>
      <c r="I174" s="28">
        <f t="shared" si="60"/>
        <v>0</v>
      </c>
      <c r="J174" s="27" t="e">
        <v>#N/A</v>
      </c>
      <c r="K174" s="28">
        <f t="shared" si="61"/>
        <v>0</v>
      </c>
      <c r="L174" s="27" t="e">
        <v>#N/A</v>
      </c>
      <c r="M174" s="28">
        <f t="shared" si="62"/>
        <v>0</v>
      </c>
      <c r="N174" s="27" t="e">
        <v>#N/A</v>
      </c>
      <c r="O174" s="27" t="e">
        <v>#N/A</v>
      </c>
      <c r="P174" s="29" t="e">
        <v>#N/A</v>
      </c>
    </row>
    <row r="175" spans="1:16" x14ac:dyDescent="0.25">
      <c r="A175" s="41" t="str">
        <f t="shared" si="56"/>
        <v>HCF-DII</v>
      </c>
      <c r="B175" s="31" t="s" vm="7">
        <v>8</v>
      </c>
      <c r="C175" s="27" t="e">
        <f t="shared" si="57"/>
        <v>#N/A</v>
      </c>
      <c r="D175" s="27">
        <v>0</v>
      </c>
      <c r="E175" s="28">
        <f t="shared" si="58"/>
        <v>0</v>
      </c>
      <c r="F175" s="27">
        <v>0</v>
      </c>
      <c r="G175" s="28">
        <f t="shared" si="59"/>
        <v>0</v>
      </c>
      <c r="H175" s="27" t="e">
        <v>#N/A</v>
      </c>
      <c r="I175" s="28">
        <f t="shared" si="60"/>
        <v>0</v>
      </c>
      <c r="J175" s="27" t="e">
        <v>#N/A</v>
      </c>
      <c r="K175" s="28">
        <f t="shared" si="61"/>
        <v>0</v>
      </c>
      <c r="L175" s="27" t="e">
        <v>#N/A</v>
      </c>
      <c r="M175" s="28">
        <f t="shared" si="62"/>
        <v>0</v>
      </c>
      <c r="N175" s="27" t="e">
        <v>#N/A</v>
      </c>
      <c r="O175" s="27" t="e">
        <v>#N/A</v>
      </c>
      <c r="P175" s="29" t="e">
        <v>#N/A</v>
      </c>
    </row>
    <row r="176" spans="1:16" x14ac:dyDescent="0.25">
      <c r="A176" s="41" t="str">
        <f t="shared" si="56"/>
        <v>MetLife-DII</v>
      </c>
      <c r="B176" s="31" t="s" vm="8">
        <v>9</v>
      </c>
      <c r="C176" s="27" t="e">
        <f t="shared" si="57"/>
        <v>#N/A</v>
      </c>
      <c r="D176" s="27">
        <v>0</v>
      </c>
      <c r="E176" s="28">
        <f t="shared" si="58"/>
        <v>0</v>
      </c>
      <c r="F176" s="27">
        <v>164</v>
      </c>
      <c r="G176" s="28">
        <f t="shared" si="59"/>
        <v>0</v>
      </c>
      <c r="H176" s="27" t="e">
        <v>#N/A</v>
      </c>
      <c r="I176" s="28">
        <f t="shared" si="60"/>
        <v>0</v>
      </c>
      <c r="J176" s="27" t="e">
        <v>#N/A</v>
      </c>
      <c r="K176" s="28">
        <f t="shared" si="61"/>
        <v>0</v>
      </c>
      <c r="L176" s="27" t="e">
        <v>#N/A</v>
      </c>
      <c r="M176" s="28">
        <f t="shared" si="62"/>
        <v>0</v>
      </c>
      <c r="N176" s="27" t="e">
        <v>#N/A</v>
      </c>
      <c r="O176" s="27" t="e">
        <v>#N/A</v>
      </c>
      <c r="P176" s="29" t="e">
        <v>#N/A</v>
      </c>
    </row>
    <row r="177" spans="1:16" x14ac:dyDescent="0.25">
      <c r="A177" s="41" t="str">
        <f t="shared" si="56"/>
        <v>MLC-DII</v>
      </c>
      <c r="B177" s="31" t="s" vm="9">
        <v>10</v>
      </c>
      <c r="C177" s="27" t="e">
        <f t="shared" si="57"/>
        <v>#N/A</v>
      </c>
      <c r="D177" s="27">
        <v>28</v>
      </c>
      <c r="E177" s="28">
        <f t="shared" si="58"/>
        <v>0</v>
      </c>
      <c r="F177" s="27">
        <v>2412.0008264950707</v>
      </c>
      <c r="G177" s="28">
        <f t="shared" si="59"/>
        <v>86.142886660538238</v>
      </c>
      <c r="H177" s="27" t="e">
        <v>#N/A</v>
      </c>
      <c r="I177" s="28">
        <f t="shared" si="60"/>
        <v>0</v>
      </c>
      <c r="J177" s="27" t="e">
        <v>#N/A</v>
      </c>
      <c r="K177" s="28">
        <f t="shared" si="61"/>
        <v>0</v>
      </c>
      <c r="L177" s="27" t="e">
        <v>#N/A</v>
      </c>
      <c r="M177" s="28">
        <f t="shared" si="62"/>
        <v>0</v>
      </c>
      <c r="N177" s="27" t="e">
        <v>#N/A</v>
      </c>
      <c r="O177" s="27" t="e">
        <v>#N/A</v>
      </c>
      <c r="P177" s="29" t="e">
        <v>#N/A</v>
      </c>
    </row>
    <row r="178" spans="1:16" x14ac:dyDescent="0.25">
      <c r="A178" s="41" t="str">
        <f t="shared" si="56"/>
        <v>NobleOak-DII</v>
      </c>
      <c r="B178" s="31" t="s" vm="10">
        <v>11</v>
      </c>
      <c r="C178" s="27" t="e">
        <f t="shared" si="57"/>
        <v>#N/A</v>
      </c>
      <c r="D178" s="27">
        <v>0</v>
      </c>
      <c r="E178" s="28">
        <f t="shared" si="58"/>
        <v>0</v>
      </c>
      <c r="F178" s="27">
        <v>0</v>
      </c>
      <c r="G178" s="28">
        <f t="shared" si="59"/>
        <v>0</v>
      </c>
      <c r="H178" s="27" t="e">
        <v>#N/A</v>
      </c>
      <c r="I178" s="28">
        <f t="shared" si="60"/>
        <v>0</v>
      </c>
      <c r="J178" s="27" t="e">
        <v>#N/A</v>
      </c>
      <c r="K178" s="28">
        <f t="shared" si="61"/>
        <v>0</v>
      </c>
      <c r="L178" s="27" t="e">
        <v>#N/A</v>
      </c>
      <c r="M178" s="28">
        <f t="shared" si="62"/>
        <v>0</v>
      </c>
      <c r="N178" s="27" t="e">
        <v>#N/A</v>
      </c>
      <c r="O178" s="27" t="e">
        <v>#N/A</v>
      </c>
      <c r="P178" s="29" t="e">
        <v>#N/A</v>
      </c>
    </row>
    <row r="179" spans="1:16" x14ac:dyDescent="0.25">
      <c r="A179" s="41" t="str">
        <f t="shared" si="56"/>
        <v>OnePath-DII</v>
      </c>
      <c r="B179" s="31" t="s" vm="11">
        <v>12</v>
      </c>
      <c r="C179" s="27" t="e">
        <f t="shared" si="57"/>
        <v>#N/A</v>
      </c>
      <c r="D179" s="27">
        <v>14</v>
      </c>
      <c r="E179" s="28">
        <f t="shared" si="58"/>
        <v>0</v>
      </c>
      <c r="F179" s="27">
        <v>610.00105437565901</v>
      </c>
      <c r="G179" s="28">
        <f t="shared" si="59"/>
        <v>43.571503883975645</v>
      </c>
      <c r="H179" s="27" t="e">
        <v>#N/A</v>
      </c>
      <c r="I179" s="28">
        <f t="shared" si="60"/>
        <v>0</v>
      </c>
      <c r="J179" s="27" t="e">
        <v>#N/A</v>
      </c>
      <c r="K179" s="28">
        <f t="shared" si="61"/>
        <v>0</v>
      </c>
      <c r="L179" s="27" t="e">
        <v>#N/A</v>
      </c>
      <c r="M179" s="28">
        <f t="shared" si="62"/>
        <v>0</v>
      </c>
      <c r="N179" s="27" t="e">
        <v>#N/A</v>
      </c>
      <c r="O179" s="27" t="e">
        <v>#N/A</v>
      </c>
      <c r="P179" s="29" t="e">
        <v>#N/A</v>
      </c>
    </row>
    <row r="180" spans="1:16" x14ac:dyDescent="0.25">
      <c r="A180" s="41" t="str">
        <f t="shared" si="56"/>
        <v>QBE-DII</v>
      </c>
      <c r="B180" s="31" t="s" vm="12">
        <v>13</v>
      </c>
      <c r="C180" s="27" t="e">
        <f t="shared" si="57"/>
        <v>#N/A</v>
      </c>
      <c r="D180" s="27">
        <v>0</v>
      </c>
      <c r="E180" s="28">
        <f t="shared" si="58"/>
        <v>0</v>
      </c>
      <c r="F180" s="27">
        <v>0</v>
      </c>
      <c r="G180" s="28">
        <f t="shared" si="59"/>
        <v>0</v>
      </c>
      <c r="H180" s="27" t="e">
        <v>#N/A</v>
      </c>
      <c r="I180" s="28">
        <f t="shared" si="60"/>
        <v>0</v>
      </c>
      <c r="J180" s="27" t="e">
        <v>#N/A</v>
      </c>
      <c r="K180" s="28">
        <f t="shared" si="61"/>
        <v>0</v>
      </c>
      <c r="L180" s="27" t="e">
        <v>#N/A</v>
      </c>
      <c r="M180" s="28">
        <f t="shared" si="62"/>
        <v>0</v>
      </c>
      <c r="N180" s="27" t="e">
        <v>#N/A</v>
      </c>
      <c r="O180" s="27" t="e">
        <v>#N/A</v>
      </c>
      <c r="P180" s="29" t="e">
        <v>#N/A</v>
      </c>
    </row>
    <row r="181" spans="1:16" x14ac:dyDescent="0.25">
      <c r="A181" s="41" t="str">
        <f t="shared" si="56"/>
        <v>Qinsure-DII</v>
      </c>
      <c r="B181" s="31" t="s" vm="13">
        <v>14</v>
      </c>
      <c r="C181" s="27" t="e">
        <f t="shared" si="57"/>
        <v>#N/A</v>
      </c>
      <c r="D181" s="27">
        <v>0</v>
      </c>
      <c r="E181" s="28">
        <f t="shared" si="58"/>
        <v>0</v>
      </c>
      <c r="F181" s="27">
        <v>160</v>
      </c>
      <c r="G181" s="28">
        <f t="shared" si="59"/>
        <v>0</v>
      </c>
      <c r="H181" s="27" t="e">
        <v>#N/A</v>
      </c>
      <c r="I181" s="28">
        <f t="shared" si="60"/>
        <v>0</v>
      </c>
      <c r="J181" s="27" t="e">
        <v>#N/A</v>
      </c>
      <c r="K181" s="28">
        <f t="shared" si="61"/>
        <v>0</v>
      </c>
      <c r="L181" s="27" t="e">
        <v>#N/A</v>
      </c>
      <c r="M181" s="28">
        <f t="shared" si="62"/>
        <v>0</v>
      </c>
      <c r="N181" s="27" t="e">
        <v>#N/A</v>
      </c>
      <c r="O181" s="27" t="e">
        <v>#N/A</v>
      </c>
      <c r="P181" s="29" t="e">
        <v>#N/A</v>
      </c>
    </row>
    <row r="182" spans="1:16" x14ac:dyDescent="0.25">
      <c r="A182" s="41" t="str">
        <f t="shared" si="56"/>
        <v>St Andrews-DII</v>
      </c>
      <c r="B182" s="31" t="s" vm="14">
        <v>15</v>
      </c>
      <c r="C182" s="27" t="e">
        <f t="shared" si="57"/>
        <v>#N/A</v>
      </c>
      <c r="D182" s="27">
        <v>0</v>
      </c>
      <c r="E182" s="28">
        <f t="shared" si="58"/>
        <v>0</v>
      </c>
      <c r="F182" s="27">
        <v>0</v>
      </c>
      <c r="G182" s="28">
        <f t="shared" si="59"/>
        <v>0</v>
      </c>
      <c r="H182" s="27" t="e">
        <v>#N/A</v>
      </c>
      <c r="I182" s="28">
        <f t="shared" si="60"/>
        <v>0</v>
      </c>
      <c r="J182" s="27" t="e">
        <v>#N/A</v>
      </c>
      <c r="K182" s="28">
        <f t="shared" si="61"/>
        <v>0</v>
      </c>
      <c r="L182" s="27" t="e">
        <v>#N/A</v>
      </c>
      <c r="M182" s="28">
        <f t="shared" si="62"/>
        <v>0</v>
      </c>
      <c r="N182" s="27" t="e">
        <v>#N/A</v>
      </c>
      <c r="O182" s="27" t="e">
        <v>#N/A</v>
      </c>
      <c r="P182" s="29" t="e">
        <v>#N/A</v>
      </c>
    </row>
    <row r="183" spans="1:16" x14ac:dyDescent="0.25">
      <c r="A183" s="41" t="str">
        <f t="shared" si="56"/>
        <v>St George-DII</v>
      </c>
      <c r="B183" s="31" t="s" vm="15">
        <v>16</v>
      </c>
      <c r="C183" s="27" t="e">
        <f t="shared" si="57"/>
        <v>#N/A</v>
      </c>
      <c r="D183" s="27">
        <v>0</v>
      </c>
      <c r="E183" s="28">
        <f t="shared" si="58"/>
        <v>0</v>
      </c>
      <c r="F183" s="27">
        <v>1</v>
      </c>
      <c r="G183" s="28">
        <f t="shared" si="59"/>
        <v>0</v>
      </c>
      <c r="H183" s="27" t="e">
        <v>#N/A</v>
      </c>
      <c r="I183" s="28">
        <f t="shared" si="60"/>
        <v>0</v>
      </c>
      <c r="J183" s="27" t="e">
        <v>#N/A</v>
      </c>
      <c r="K183" s="28">
        <f t="shared" si="61"/>
        <v>0</v>
      </c>
      <c r="L183" s="27" t="e">
        <v>#N/A</v>
      </c>
      <c r="M183" s="28">
        <f t="shared" si="62"/>
        <v>0</v>
      </c>
      <c r="N183" s="27" t="e">
        <v>#N/A</v>
      </c>
      <c r="O183" s="27" t="e">
        <v>#N/A</v>
      </c>
      <c r="P183" s="29" t="e">
        <v>#N/A</v>
      </c>
    </row>
    <row r="184" spans="1:16" x14ac:dyDescent="0.25">
      <c r="A184" s="41" t="str">
        <f t="shared" si="56"/>
        <v>Suncorp-DII</v>
      </c>
      <c r="B184" s="31" t="s" vm="16">
        <v>17</v>
      </c>
      <c r="C184" s="27" t="e">
        <f t="shared" si="57"/>
        <v>#N/A</v>
      </c>
      <c r="D184" s="27">
        <v>49</v>
      </c>
      <c r="E184" s="28">
        <f t="shared" si="58"/>
        <v>0</v>
      </c>
      <c r="F184" s="27">
        <v>515.00762171410793</v>
      </c>
      <c r="G184" s="28">
        <f t="shared" si="59"/>
        <v>10.510359626818529</v>
      </c>
      <c r="H184" s="27" t="e">
        <v>#N/A</v>
      </c>
      <c r="I184" s="28">
        <f t="shared" si="60"/>
        <v>0</v>
      </c>
      <c r="J184" s="27" t="e">
        <v>#N/A</v>
      </c>
      <c r="K184" s="28">
        <f t="shared" si="61"/>
        <v>0</v>
      </c>
      <c r="L184" s="27" t="e">
        <v>#N/A</v>
      </c>
      <c r="M184" s="28">
        <f t="shared" si="62"/>
        <v>0</v>
      </c>
      <c r="N184" s="27" t="e">
        <v>#N/A</v>
      </c>
      <c r="O184" s="27" t="e">
        <v>#N/A</v>
      </c>
      <c r="P184" s="29" t="e">
        <v>#N/A</v>
      </c>
    </row>
    <row r="185" spans="1:16" x14ac:dyDescent="0.25">
      <c r="A185" s="41" t="str">
        <f t="shared" si="56"/>
        <v>Swiss Re-DII</v>
      </c>
      <c r="B185" s="31" t="s" vm="17">
        <v>18</v>
      </c>
      <c r="C185" s="27" t="e">
        <f t="shared" si="57"/>
        <v>#N/A</v>
      </c>
      <c r="D185" s="27">
        <v>4</v>
      </c>
      <c r="E185" s="28">
        <f t="shared" si="58"/>
        <v>0</v>
      </c>
      <c r="F185" s="27">
        <v>117.03053435114504</v>
      </c>
      <c r="G185" s="28">
        <f t="shared" si="59"/>
        <v>29.257633587786259</v>
      </c>
      <c r="H185" s="27" t="e">
        <v>#N/A</v>
      </c>
      <c r="I185" s="28">
        <f t="shared" si="60"/>
        <v>0</v>
      </c>
      <c r="J185" s="27" t="e">
        <v>#N/A</v>
      </c>
      <c r="K185" s="28">
        <f t="shared" si="61"/>
        <v>0</v>
      </c>
      <c r="L185" s="27" t="e">
        <v>#N/A</v>
      </c>
      <c r="M185" s="28">
        <f t="shared" si="62"/>
        <v>0</v>
      </c>
      <c r="N185" s="27" t="e">
        <v>#N/A</v>
      </c>
      <c r="O185" s="27" t="e">
        <v>#N/A</v>
      </c>
      <c r="P185" s="29" t="e">
        <v>#N/A</v>
      </c>
    </row>
    <row r="186" spans="1:16" x14ac:dyDescent="0.25">
      <c r="A186" s="41" t="str">
        <f t="shared" si="56"/>
        <v>TAL Life-DII</v>
      </c>
      <c r="B186" s="31" t="s" vm="18">
        <v>19</v>
      </c>
      <c r="C186" s="27" t="e">
        <f t="shared" si="57"/>
        <v>#N/A</v>
      </c>
      <c r="D186" s="27">
        <v>24</v>
      </c>
      <c r="E186" s="28">
        <f t="shared" si="58"/>
        <v>0</v>
      </c>
      <c r="F186" s="27">
        <v>11759.001184775632</v>
      </c>
      <c r="G186" s="28">
        <f t="shared" si="59"/>
        <v>489.95838269898468</v>
      </c>
      <c r="H186" s="27" t="e">
        <v>#N/A</v>
      </c>
      <c r="I186" s="28">
        <f t="shared" si="60"/>
        <v>0</v>
      </c>
      <c r="J186" s="27" t="e">
        <v>#N/A</v>
      </c>
      <c r="K186" s="28">
        <f t="shared" si="61"/>
        <v>0</v>
      </c>
      <c r="L186" s="27" t="e">
        <v>#N/A</v>
      </c>
      <c r="M186" s="28">
        <f t="shared" si="62"/>
        <v>0</v>
      </c>
      <c r="N186" s="27" t="e">
        <v>#N/A</v>
      </c>
      <c r="O186" s="27" t="e">
        <v>#N/A</v>
      </c>
      <c r="P186" s="29" t="e">
        <v>#N/A</v>
      </c>
    </row>
    <row r="187" spans="1:16" x14ac:dyDescent="0.25">
      <c r="A187" s="41" t="str">
        <f t="shared" si="56"/>
        <v>Westpac-DII</v>
      </c>
      <c r="B187" s="31" t="s" vm="19">
        <v>20</v>
      </c>
      <c r="C187" s="27" t="e">
        <f t="shared" si="57"/>
        <v>#N/A</v>
      </c>
      <c r="D187" s="27">
        <v>0</v>
      </c>
      <c r="E187" s="28">
        <f t="shared" si="58"/>
        <v>0</v>
      </c>
      <c r="F187" s="27">
        <v>2045</v>
      </c>
      <c r="G187" s="28">
        <f t="shared" si="59"/>
        <v>0</v>
      </c>
      <c r="H187" s="27" t="e">
        <v>#N/A</v>
      </c>
      <c r="I187" s="28">
        <f t="shared" si="60"/>
        <v>0</v>
      </c>
      <c r="J187" s="27" t="e">
        <v>#N/A</v>
      </c>
      <c r="K187" s="28">
        <f t="shared" si="61"/>
        <v>0</v>
      </c>
      <c r="L187" s="27" t="e">
        <v>#N/A</v>
      </c>
      <c r="M187" s="28">
        <f t="shared" si="62"/>
        <v>0</v>
      </c>
      <c r="N187" s="27" t="e">
        <v>#N/A</v>
      </c>
      <c r="O187" s="27" t="e">
        <v>#N/A</v>
      </c>
      <c r="P187" s="29" t="e">
        <v>#N/A</v>
      </c>
    </row>
    <row r="188" spans="1:16" x14ac:dyDescent="0.25">
      <c r="A188" s="41" t="str">
        <f t="shared" si="56"/>
        <v>Zurich-DII</v>
      </c>
      <c r="B188" s="31" t="s" vm="20">
        <v>21</v>
      </c>
      <c r="C188" s="27" t="e">
        <f t="shared" si="57"/>
        <v>#N/A</v>
      </c>
      <c r="D188" s="27">
        <v>0</v>
      </c>
      <c r="E188" s="28">
        <f t="shared" si="58"/>
        <v>0</v>
      </c>
      <c r="F188" s="27">
        <v>547</v>
      </c>
      <c r="G188" s="28">
        <f t="shared" si="59"/>
        <v>0</v>
      </c>
      <c r="H188" s="27" t="e">
        <v>#N/A</v>
      </c>
      <c r="I188" s="28">
        <f t="shared" si="60"/>
        <v>0</v>
      </c>
      <c r="J188" s="27" t="e">
        <v>#N/A</v>
      </c>
      <c r="K188" s="28">
        <f t="shared" si="61"/>
        <v>0</v>
      </c>
      <c r="L188" s="27" t="e">
        <v>#N/A</v>
      </c>
      <c r="M188" s="28">
        <f t="shared" si="62"/>
        <v>0</v>
      </c>
      <c r="N188" s="27" t="e">
        <v>#N/A</v>
      </c>
      <c r="O188" s="27" t="e">
        <v>#N/A</v>
      </c>
      <c r="P188" s="29" t="e">
        <v>#N/A</v>
      </c>
    </row>
    <row r="190" spans="1:16" x14ac:dyDescent="0.25">
      <c r="B190" s="6" t="s">
        <v>34</v>
      </c>
      <c r="C190" s="6" t="s">
        <v>74</v>
      </c>
      <c r="D190" s="308" t="s">
        <v>75</v>
      </c>
      <c r="E190" s="308"/>
      <c r="F190" s="308" t="s">
        <v>76</v>
      </c>
      <c r="G190" s="308"/>
      <c r="H190" s="308" t="s">
        <v>77</v>
      </c>
      <c r="I190" s="308"/>
      <c r="J190" s="308" t="s" vm="28">
        <v>40</v>
      </c>
      <c r="K190" s="308"/>
      <c r="L190" s="308" t="s">
        <v>42</v>
      </c>
      <c r="M190" s="308"/>
      <c r="N190" s="6" t="s">
        <v>38</v>
      </c>
      <c r="O190" s="6" t="s">
        <v>39</v>
      </c>
      <c r="P190" s="6" t="s">
        <v>79</v>
      </c>
    </row>
    <row r="191" spans="1:16" x14ac:dyDescent="0.25">
      <c r="B191" s="25"/>
      <c r="C191" s="37" t="s">
        <v>104</v>
      </c>
      <c r="D191" s="37" t="s">
        <v>104</v>
      </c>
      <c r="E191" s="37" t="s">
        <v>43</v>
      </c>
      <c r="F191" s="37" t="s">
        <v>103</v>
      </c>
      <c r="G191" s="37" t="s">
        <v>41</v>
      </c>
      <c r="H191" s="37" t="s">
        <v>102</v>
      </c>
      <c r="I191" s="37" t="s">
        <v>41</v>
      </c>
      <c r="J191" s="37" t="s">
        <v>102</v>
      </c>
      <c r="K191" s="37" t="s">
        <v>43</v>
      </c>
      <c r="L191" s="37" t="s">
        <v>102</v>
      </c>
      <c r="M191" s="37" t="s">
        <v>43</v>
      </c>
      <c r="N191" s="37"/>
      <c r="O191" s="37"/>
      <c r="P191" s="38"/>
    </row>
    <row r="192" spans="1:16" x14ac:dyDescent="0.25">
      <c r="A192" s="41" t="str">
        <f>B192&amp;"-"&amp;$B$190</f>
        <v>AIA-CCI</v>
      </c>
      <c r="B192" s="31" t="s">
        <v>1</v>
      </c>
      <c r="C192" s="27" t="e">
        <f>SUM(D192,J192,L192)</f>
        <v>#N/A</v>
      </c>
      <c r="D192" s="27" t="e">
        <f t="shared" ref="D192" si="63">SUM(F192,H192)</f>
        <v>#N/A</v>
      </c>
      <c r="E192" s="28">
        <f>IFERROR(D192/$C192,0)</f>
        <v>0</v>
      </c>
      <c r="F192" s="27">
        <v>91</v>
      </c>
      <c r="G192" s="28">
        <f>IFERROR(F192/$D192,0)</f>
        <v>0</v>
      </c>
      <c r="H192" s="27" t="e">
        <v>#N/A</v>
      </c>
      <c r="I192" s="28">
        <f>IFERROR(H192/$D192,0)</f>
        <v>0</v>
      </c>
      <c r="J192" s="27" t="e">
        <v>#N/A</v>
      </c>
      <c r="K192" s="28">
        <f>IFERROR(J192/$C192,0)</f>
        <v>0</v>
      </c>
      <c r="L192" s="27" t="e">
        <v>#N/A</v>
      </c>
      <c r="M192" s="28">
        <f>IFERROR(L192/$C192,0)</f>
        <v>0</v>
      </c>
      <c r="N192" s="27" t="e">
        <v>#N/A</v>
      </c>
      <c r="O192" s="27" t="e">
        <v>#N/A</v>
      </c>
      <c r="P192" s="29" t="e">
        <v>#N/A</v>
      </c>
    </row>
    <row r="193" spans="1:16" x14ac:dyDescent="0.25">
      <c r="A193" s="41" t="str">
        <f t="shared" ref="A193:A212" si="64">B193&amp;"-"&amp;$B$190</f>
        <v>Allianz-CCI</v>
      </c>
      <c r="B193" s="31" t="s" vm="1">
        <v>2</v>
      </c>
      <c r="C193" s="27" t="e">
        <f t="shared" ref="C193:C212" si="65">SUM(D193,J193,L193)</f>
        <v>#N/A</v>
      </c>
      <c r="D193" s="27">
        <v>0</v>
      </c>
      <c r="E193" s="28">
        <f t="shared" ref="E193:E212" si="66">IFERROR(D193/$C193,0)</f>
        <v>0</v>
      </c>
      <c r="F193" s="27">
        <v>233</v>
      </c>
      <c r="G193" s="28">
        <f t="shared" ref="G193:G212" si="67">IFERROR(F193/$D193,0)</f>
        <v>0</v>
      </c>
      <c r="H193" s="27" t="e">
        <v>#N/A</v>
      </c>
      <c r="I193" s="28">
        <f t="shared" ref="I193:I212" si="68">IFERROR(H193/$D193,0)</f>
        <v>0</v>
      </c>
      <c r="J193" s="27" t="e">
        <v>#N/A</v>
      </c>
      <c r="K193" s="28">
        <f t="shared" ref="K193:K212" si="69">IFERROR(J193/$C193,0)</f>
        <v>0</v>
      </c>
      <c r="L193" s="27" t="e">
        <v>#N/A</v>
      </c>
      <c r="M193" s="28">
        <f t="shared" ref="M193:M212" si="70">IFERROR(L193/$C193,0)</f>
        <v>0</v>
      </c>
      <c r="N193" s="27" t="e">
        <v>#N/A</v>
      </c>
      <c r="O193" s="27" t="e">
        <v>#N/A</v>
      </c>
      <c r="P193" s="29" t="e">
        <v>#N/A</v>
      </c>
    </row>
    <row r="194" spans="1:16" x14ac:dyDescent="0.25">
      <c r="A194" s="41" t="str">
        <f t="shared" si="64"/>
        <v>AMP-CCI</v>
      </c>
      <c r="B194" s="31" t="s" vm="2">
        <v>3</v>
      </c>
      <c r="C194" s="27" t="e">
        <f t="shared" si="65"/>
        <v>#N/A</v>
      </c>
      <c r="D194" s="27">
        <v>0</v>
      </c>
      <c r="E194" s="28">
        <f t="shared" si="66"/>
        <v>0</v>
      </c>
      <c r="F194" s="27">
        <v>0</v>
      </c>
      <c r="G194" s="28">
        <f t="shared" si="67"/>
        <v>0</v>
      </c>
      <c r="H194" s="27" t="e">
        <v>#N/A</v>
      </c>
      <c r="I194" s="28">
        <f t="shared" si="68"/>
        <v>0</v>
      </c>
      <c r="J194" s="27" t="e">
        <v>#N/A</v>
      </c>
      <c r="K194" s="28">
        <f t="shared" si="69"/>
        <v>0</v>
      </c>
      <c r="L194" s="27" t="e">
        <v>#N/A</v>
      </c>
      <c r="M194" s="28">
        <f t="shared" si="70"/>
        <v>0</v>
      </c>
      <c r="N194" s="27" t="e">
        <v>#N/A</v>
      </c>
      <c r="O194" s="27" t="e">
        <v>#N/A</v>
      </c>
      <c r="P194" s="29" t="e">
        <v>#N/A</v>
      </c>
    </row>
    <row r="195" spans="1:16" x14ac:dyDescent="0.25">
      <c r="A195" s="41" t="str">
        <f t="shared" si="64"/>
        <v>Clearview-CCI</v>
      </c>
      <c r="B195" s="31" t="s" vm="3">
        <v>4</v>
      </c>
      <c r="C195" s="27" t="e">
        <f t="shared" si="65"/>
        <v>#N/A</v>
      </c>
      <c r="D195" s="27">
        <v>0</v>
      </c>
      <c r="E195" s="28">
        <f t="shared" si="66"/>
        <v>0</v>
      </c>
      <c r="F195" s="27">
        <v>0</v>
      </c>
      <c r="G195" s="28">
        <f t="shared" si="67"/>
        <v>0</v>
      </c>
      <c r="H195" s="27" t="e">
        <v>#N/A</v>
      </c>
      <c r="I195" s="28">
        <f t="shared" si="68"/>
        <v>0</v>
      </c>
      <c r="J195" s="27" t="e">
        <v>#N/A</v>
      </c>
      <c r="K195" s="28">
        <f t="shared" si="69"/>
        <v>0</v>
      </c>
      <c r="L195" s="27" t="e">
        <v>#N/A</v>
      </c>
      <c r="M195" s="28">
        <f t="shared" si="70"/>
        <v>0</v>
      </c>
      <c r="N195" s="27" t="e">
        <v>#N/A</v>
      </c>
      <c r="O195" s="27" t="e">
        <v>#N/A</v>
      </c>
      <c r="P195" s="29" t="e">
        <v>#N/A</v>
      </c>
    </row>
    <row r="196" spans="1:16" x14ac:dyDescent="0.25">
      <c r="A196" s="41" t="str">
        <f t="shared" si="64"/>
        <v>CMLA-CCI</v>
      </c>
      <c r="B196" s="31" t="s" vm="4">
        <v>5</v>
      </c>
      <c r="C196" s="27" t="e">
        <f t="shared" si="65"/>
        <v>#N/A</v>
      </c>
      <c r="D196" s="27">
        <v>0</v>
      </c>
      <c r="E196" s="28">
        <f t="shared" si="66"/>
        <v>0</v>
      </c>
      <c r="F196" s="27">
        <v>4283</v>
      </c>
      <c r="G196" s="28">
        <f t="shared" si="67"/>
        <v>0</v>
      </c>
      <c r="H196" s="27" t="e">
        <v>#N/A</v>
      </c>
      <c r="I196" s="28">
        <f t="shared" si="68"/>
        <v>0</v>
      </c>
      <c r="J196" s="27" t="e">
        <v>#N/A</v>
      </c>
      <c r="K196" s="28">
        <f t="shared" si="69"/>
        <v>0</v>
      </c>
      <c r="L196" s="27" t="e">
        <v>#N/A</v>
      </c>
      <c r="M196" s="28">
        <f t="shared" si="70"/>
        <v>0</v>
      </c>
      <c r="N196" s="27" t="e">
        <v>#N/A</v>
      </c>
      <c r="O196" s="27" t="e">
        <v>#N/A</v>
      </c>
      <c r="P196" s="29" t="e">
        <v>#N/A</v>
      </c>
    </row>
    <row r="197" spans="1:16" x14ac:dyDescent="0.25">
      <c r="A197" s="41" t="str">
        <f t="shared" si="64"/>
        <v>Hallmark-CCI</v>
      </c>
      <c r="B197" s="31" t="s" vm="5">
        <v>6</v>
      </c>
      <c r="C197" s="27" t="e">
        <f t="shared" si="65"/>
        <v>#N/A</v>
      </c>
      <c r="D197" s="27">
        <v>58</v>
      </c>
      <c r="E197" s="28">
        <f t="shared" si="66"/>
        <v>0</v>
      </c>
      <c r="F197" s="27">
        <v>42.039295392953932</v>
      </c>
      <c r="G197" s="28">
        <f t="shared" si="67"/>
        <v>0.7248154378095506</v>
      </c>
      <c r="H197" s="27" t="e">
        <v>#N/A</v>
      </c>
      <c r="I197" s="28">
        <f t="shared" si="68"/>
        <v>0</v>
      </c>
      <c r="J197" s="27" t="e">
        <v>#N/A</v>
      </c>
      <c r="K197" s="28">
        <f t="shared" si="69"/>
        <v>0</v>
      </c>
      <c r="L197" s="27" t="e">
        <v>#N/A</v>
      </c>
      <c r="M197" s="28">
        <f t="shared" si="70"/>
        <v>0</v>
      </c>
      <c r="N197" s="27" t="e">
        <v>#N/A</v>
      </c>
      <c r="O197" s="27" t="e">
        <v>#N/A</v>
      </c>
      <c r="P197" s="29" t="e">
        <v>#N/A</v>
      </c>
    </row>
    <row r="198" spans="1:16" x14ac:dyDescent="0.25">
      <c r="A198" s="41" t="str">
        <f t="shared" si="64"/>
        <v>Hannover Re-CCI</v>
      </c>
      <c r="B198" s="31" t="s" vm="6">
        <v>7</v>
      </c>
      <c r="C198" s="27" t="e">
        <f t="shared" si="65"/>
        <v>#N/A</v>
      </c>
      <c r="D198" s="27">
        <v>0</v>
      </c>
      <c r="E198" s="28">
        <f t="shared" si="66"/>
        <v>0</v>
      </c>
      <c r="F198" s="27">
        <v>0</v>
      </c>
      <c r="G198" s="28">
        <f t="shared" si="67"/>
        <v>0</v>
      </c>
      <c r="H198" s="27" t="e">
        <v>#N/A</v>
      </c>
      <c r="I198" s="28">
        <f t="shared" si="68"/>
        <v>0</v>
      </c>
      <c r="J198" s="27" t="e">
        <v>#N/A</v>
      </c>
      <c r="K198" s="28">
        <f t="shared" si="69"/>
        <v>0</v>
      </c>
      <c r="L198" s="27" t="e">
        <v>#N/A</v>
      </c>
      <c r="M198" s="28">
        <f t="shared" si="70"/>
        <v>0</v>
      </c>
      <c r="N198" s="27" t="e">
        <v>#N/A</v>
      </c>
      <c r="O198" s="27" t="e">
        <v>#N/A</v>
      </c>
      <c r="P198" s="29" t="e">
        <v>#N/A</v>
      </c>
    </row>
    <row r="199" spans="1:16" x14ac:dyDescent="0.25">
      <c r="A199" s="41" t="str">
        <f t="shared" si="64"/>
        <v>HCF-CCI</v>
      </c>
      <c r="B199" s="31" t="s" vm="7">
        <v>8</v>
      </c>
      <c r="C199" s="27" t="e">
        <f t="shared" si="65"/>
        <v>#N/A</v>
      </c>
      <c r="D199" s="27">
        <v>0</v>
      </c>
      <c r="E199" s="28">
        <f t="shared" si="66"/>
        <v>0</v>
      </c>
      <c r="F199" s="27">
        <v>0</v>
      </c>
      <c r="G199" s="28">
        <f t="shared" si="67"/>
        <v>0</v>
      </c>
      <c r="H199" s="27" t="e">
        <v>#N/A</v>
      </c>
      <c r="I199" s="28">
        <f t="shared" si="68"/>
        <v>0</v>
      </c>
      <c r="J199" s="27" t="e">
        <v>#N/A</v>
      </c>
      <c r="K199" s="28">
        <f t="shared" si="69"/>
        <v>0</v>
      </c>
      <c r="L199" s="27" t="e">
        <v>#N/A</v>
      </c>
      <c r="M199" s="28">
        <f t="shared" si="70"/>
        <v>0</v>
      </c>
      <c r="N199" s="27" t="e">
        <v>#N/A</v>
      </c>
      <c r="O199" s="27" t="e">
        <v>#N/A</v>
      </c>
      <c r="P199" s="29" t="e">
        <v>#N/A</v>
      </c>
    </row>
    <row r="200" spans="1:16" x14ac:dyDescent="0.25">
      <c r="A200" s="41" t="str">
        <f t="shared" si="64"/>
        <v>MetLife-CCI</v>
      </c>
      <c r="B200" s="31" t="s" vm="8">
        <v>9</v>
      </c>
      <c r="C200" s="27" t="e">
        <f t="shared" si="65"/>
        <v>#N/A</v>
      </c>
      <c r="D200" s="27">
        <v>0</v>
      </c>
      <c r="E200" s="28">
        <f t="shared" si="66"/>
        <v>0</v>
      </c>
      <c r="F200" s="27">
        <v>62</v>
      </c>
      <c r="G200" s="28">
        <f t="shared" si="67"/>
        <v>0</v>
      </c>
      <c r="H200" s="27" t="e">
        <v>#N/A</v>
      </c>
      <c r="I200" s="28">
        <f t="shared" si="68"/>
        <v>0</v>
      </c>
      <c r="J200" s="27" t="e">
        <v>#N/A</v>
      </c>
      <c r="K200" s="28">
        <f t="shared" si="69"/>
        <v>0</v>
      </c>
      <c r="L200" s="27" t="e">
        <v>#N/A</v>
      </c>
      <c r="M200" s="28">
        <f t="shared" si="70"/>
        <v>0</v>
      </c>
      <c r="N200" s="27" t="e">
        <v>#N/A</v>
      </c>
      <c r="O200" s="27" t="e">
        <v>#N/A</v>
      </c>
      <c r="P200" s="29" t="e">
        <v>#N/A</v>
      </c>
    </row>
    <row r="201" spans="1:16" x14ac:dyDescent="0.25">
      <c r="A201" s="41" t="str">
        <f t="shared" si="64"/>
        <v>MLC-CCI</v>
      </c>
      <c r="B201" s="31" t="s" vm="9">
        <v>10</v>
      </c>
      <c r="C201" s="27" t="e">
        <f t="shared" si="65"/>
        <v>#N/A</v>
      </c>
      <c r="D201" s="27">
        <v>0</v>
      </c>
      <c r="E201" s="28">
        <f t="shared" si="66"/>
        <v>0</v>
      </c>
      <c r="F201" s="27">
        <v>6034</v>
      </c>
      <c r="G201" s="28">
        <f t="shared" si="67"/>
        <v>0</v>
      </c>
      <c r="H201" s="27" t="e">
        <v>#N/A</v>
      </c>
      <c r="I201" s="28">
        <f t="shared" si="68"/>
        <v>0</v>
      </c>
      <c r="J201" s="27" t="e">
        <v>#N/A</v>
      </c>
      <c r="K201" s="28">
        <f t="shared" si="69"/>
        <v>0</v>
      </c>
      <c r="L201" s="27" t="e">
        <v>#N/A</v>
      </c>
      <c r="M201" s="28">
        <f t="shared" si="70"/>
        <v>0</v>
      </c>
      <c r="N201" s="27" t="e">
        <v>#N/A</v>
      </c>
      <c r="O201" s="27" t="e">
        <v>#N/A</v>
      </c>
      <c r="P201" s="29" t="e">
        <v>#N/A</v>
      </c>
    </row>
    <row r="202" spans="1:16" x14ac:dyDescent="0.25">
      <c r="A202" s="41" t="str">
        <f t="shared" si="64"/>
        <v>NobleOak-CCI</v>
      </c>
      <c r="B202" s="31" t="s" vm="10">
        <v>11</v>
      </c>
      <c r="C202" s="27" t="e">
        <f t="shared" si="65"/>
        <v>#N/A</v>
      </c>
      <c r="D202" s="27">
        <v>0</v>
      </c>
      <c r="E202" s="28">
        <f t="shared" si="66"/>
        <v>0</v>
      </c>
      <c r="F202" s="27">
        <v>0</v>
      </c>
      <c r="G202" s="28">
        <f t="shared" si="67"/>
        <v>0</v>
      </c>
      <c r="H202" s="27" t="e">
        <v>#N/A</v>
      </c>
      <c r="I202" s="28">
        <f t="shared" si="68"/>
        <v>0</v>
      </c>
      <c r="J202" s="27" t="e">
        <v>#N/A</v>
      </c>
      <c r="K202" s="28">
        <f t="shared" si="69"/>
        <v>0</v>
      </c>
      <c r="L202" s="27" t="e">
        <v>#N/A</v>
      </c>
      <c r="M202" s="28">
        <f t="shared" si="70"/>
        <v>0</v>
      </c>
      <c r="N202" s="27" t="e">
        <v>#N/A</v>
      </c>
      <c r="O202" s="27" t="e">
        <v>#N/A</v>
      </c>
      <c r="P202" s="29" t="e">
        <v>#N/A</v>
      </c>
    </row>
    <row r="203" spans="1:16" x14ac:dyDescent="0.25">
      <c r="A203" s="41" t="str">
        <f t="shared" si="64"/>
        <v>OnePath-CCI</v>
      </c>
      <c r="B203" s="31" t="s" vm="11">
        <v>12</v>
      </c>
      <c r="C203" s="27" t="e">
        <f t="shared" si="65"/>
        <v>#N/A</v>
      </c>
      <c r="D203" s="27">
        <v>0</v>
      </c>
      <c r="E203" s="28">
        <f t="shared" si="66"/>
        <v>0</v>
      </c>
      <c r="F203" s="27">
        <v>1047</v>
      </c>
      <c r="G203" s="28">
        <f t="shared" si="67"/>
        <v>0</v>
      </c>
      <c r="H203" s="27" t="e">
        <v>#N/A</v>
      </c>
      <c r="I203" s="28">
        <f t="shared" si="68"/>
        <v>0</v>
      </c>
      <c r="J203" s="27" t="e">
        <v>#N/A</v>
      </c>
      <c r="K203" s="28">
        <f t="shared" si="69"/>
        <v>0</v>
      </c>
      <c r="L203" s="27" t="e">
        <v>#N/A</v>
      </c>
      <c r="M203" s="28">
        <f t="shared" si="70"/>
        <v>0</v>
      </c>
      <c r="N203" s="27" t="e">
        <v>#N/A</v>
      </c>
      <c r="O203" s="27" t="e">
        <v>#N/A</v>
      </c>
      <c r="P203" s="29" t="e">
        <v>#N/A</v>
      </c>
    </row>
    <row r="204" spans="1:16" x14ac:dyDescent="0.25">
      <c r="A204" s="41" t="str">
        <f t="shared" si="64"/>
        <v>QBE-CCI</v>
      </c>
      <c r="B204" s="31" t="s" vm="12">
        <v>13</v>
      </c>
      <c r="C204" s="27" t="e">
        <f t="shared" si="65"/>
        <v>#N/A</v>
      </c>
      <c r="D204" s="27">
        <v>0</v>
      </c>
      <c r="E204" s="28">
        <f t="shared" si="66"/>
        <v>0</v>
      </c>
      <c r="F204" s="27">
        <v>63</v>
      </c>
      <c r="G204" s="28">
        <f t="shared" si="67"/>
        <v>0</v>
      </c>
      <c r="H204" s="27" t="e">
        <v>#N/A</v>
      </c>
      <c r="I204" s="28">
        <f t="shared" si="68"/>
        <v>0</v>
      </c>
      <c r="J204" s="27" t="e">
        <v>#N/A</v>
      </c>
      <c r="K204" s="28">
        <f t="shared" si="69"/>
        <v>0</v>
      </c>
      <c r="L204" s="27" t="e">
        <v>#N/A</v>
      </c>
      <c r="M204" s="28">
        <f t="shared" si="70"/>
        <v>0</v>
      </c>
      <c r="N204" s="27" t="e">
        <v>#N/A</v>
      </c>
      <c r="O204" s="27" t="e">
        <v>#N/A</v>
      </c>
      <c r="P204" s="29" t="e">
        <v>#N/A</v>
      </c>
    </row>
    <row r="205" spans="1:16" x14ac:dyDescent="0.25">
      <c r="A205" s="41" t="str">
        <f t="shared" si="64"/>
        <v>Qinsure-CCI</v>
      </c>
      <c r="B205" s="31" t="s" vm="13">
        <v>14</v>
      </c>
      <c r="C205" s="27" t="e">
        <f t="shared" si="65"/>
        <v>#N/A</v>
      </c>
      <c r="D205" s="27">
        <v>0</v>
      </c>
      <c r="E205" s="28">
        <f t="shared" si="66"/>
        <v>0</v>
      </c>
      <c r="F205" s="27">
        <v>0</v>
      </c>
      <c r="G205" s="28">
        <f t="shared" si="67"/>
        <v>0</v>
      </c>
      <c r="H205" s="27" t="e">
        <v>#N/A</v>
      </c>
      <c r="I205" s="28">
        <f t="shared" si="68"/>
        <v>0</v>
      </c>
      <c r="J205" s="27" t="e">
        <v>#N/A</v>
      </c>
      <c r="K205" s="28">
        <f t="shared" si="69"/>
        <v>0</v>
      </c>
      <c r="L205" s="27" t="e">
        <v>#N/A</v>
      </c>
      <c r="M205" s="28">
        <f t="shared" si="70"/>
        <v>0</v>
      </c>
      <c r="N205" s="27" t="e">
        <v>#N/A</v>
      </c>
      <c r="O205" s="27" t="e">
        <v>#N/A</v>
      </c>
      <c r="P205" s="29" t="e">
        <v>#N/A</v>
      </c>
    </row>
    <row r="206" spans="1:16" x14ac:dyDescent="0.25">
      <c r="A206" s="41" t="str">
        <f t="shared" si="64"/>
        <v>St Andrews-CCI</v>
      </c>
      <c r="B206" s="31" t="s" vm="14">
        <v>15</v>
      </c>
      <c r="C206" s="27" t="e">
        <f t="shared" si="65"/>
        <v>#N/A</v>
      </c>
      <c r="D206" s="27">
        <v>0</v>
      </c>
      <c r="E206" s="28">
        <f t="shared" si="66"/>
        <v>0</v>
      </c>
      <c r="F206" s="27">
        <v>24</v>
      </c>
      <c r="G206" s="28">
        <f t="shared" si="67"/>
        <v>0</v>
      </c>
      <c r="H206" s="27" t="e">
        <v>#N/A</v>
      </c>
      <c r="I206" s="28">
        <f t="shared" si="68"/>
        <v>0</v>
      </c>
      <c r="J206" s="27" t="e">
        <v>#N/A</v>
      </c>
      <c r="K206" s="28">
        <f t="shared" si="69"/>
        <v>0</v>
      </c>
      <c r="L206" s="27" t="e">
        <v>#N/A</v>
      </c>
      <c r="M206" s="28">
        <f t="shared" si="70"/>
        <v>0</v>
      </c>
      <c r="N206" s="27" t="e">
        <v>#N/A</v>
      </c>
      <c r="O206" s="27" t="e">
        <v>#N/A</v>
      </c>
      <c r="P206" s="29" t="e">
        <v>#N/A</v>
      </c>
    </row>
    <row r="207" spans="1:16" x14ac:dyDescent="0.25">
      <c r="A207" s="41" t="str">
        <f t="shared" si="64"/>
        <v>St George-CCI</v>
      </c>
      <c r="B207" s="31" t="s" vm="15">
        <v>16</v>
      </c>
      <c r="C207" s="27" t="e">
        <f t="shared" si="65"/>
        <v>#N/A</v>
      </c>
      <c r="D207" s="27">
        <v>0</v>
      </c>
      <c r="E207" s="28">
        <f t="shared" si="66"/>
        <v>0</v>
      </c>
      <c r="F207" s="27">
        <v>292</v>
      </c>
      <c r="G207" s="28">
        <f t="shared" si="67"/>
        <v>0</v>
      </c>
      <c r="H207" s="27" t="e">
        <v>#N/A</v>
      </c>
      <c r="I207" s="28">
        <f t="shared" si="68"/>
        <v>0</v>
      </c>
      <c r="J207" s="27" t="e">
        <v>#N/A</v>
      </c>
      <c r="K207" s="28">
        <f t="shared" si="69"/>
        <v>0</v>
      </c>
      <c r="L207" s="27" t="e">
        <v>#N/A</v>
      </c>
      <c r="M207" s="28">
        <f t="shared" si="70"/>
        <v>0</v>
      </c>
      <c r="N207" s="27" t="e">
        <v>#N/A</v>
      </c>
      <c r="O207" s="27" t="e">
        <v>#N/A</v>
      </c>
      <c r="P207" s="29" t="e">
        <v>#N/A</v>
      </c>
    </row>
    <row r="208" spans="1:16" x14ac:dyDescent="0.25">
      <c r="A208" s="41" t="str">
        <f t="shared" si="64"/>
        <v>Suncorp-CCI</v>
      </c>
      <c r="B208" s="31" t="s" vm="16">
        <v>17</v>
      </c>
      <c r="C208" s="27" t="e">
        <f t="shared" si="65"/>
        <v>#N/A</v>
      </c>
      <c r="D208" s="27">
        <v>0</v>
      </c>
      <c r="E208" s="28">
        <f t="shared" si="66"/>
        <v>0</v>
      </c>
      <c r="F208" s="27">
        <v>0</v>
      </c>
      <c r="G208" s="28">
        <f t="shared" si="67"/>
        <v>0</v>
      </c>
      <c r="H208" s="27" t="e">
        <v>#N/A</v>
      </c>
      <c r="I208" s="28">
        <f t="shared" si="68"/>
        <v>0</v>
      </c>
      <c r="J208" s="27" t="e">
        <v>#N/A</v>
      </c>
      <c r="K208" s="28">
        <f t="shared" si="69"/>
        <v>0</v>
      </c>
      <c r="L208" s="27" t="e">
        <v>#N/A</v>
      </c>
      <c r="M208" s="28">
        <f t="shared" si="70"/>
        <v>0</v>
      </c>
      <c r="N208" s="27" t="e">
        <v>#N/A</v>
      </c>
      <c r="O208" s="27" t="e">
        <v>#N/A</v>
      </c>
      <c r="P208" s="29" t="e">
        <v>#N/A</v>
      </c>
    </row>
    <row r="209" spans="1:16" x14ac:dyDescent="0.25">
      <c r="A209" s="41" t="str">
        <f t="shared" si="64"/>
        <v>Swiss Re-CCI</v>
      </c>
      <c r="B209" s="31" t="s" vm="17">
        <v>18</v>
      </c>
      <c r="C209" s="27" t="e">
        <f t="shared" si="65"/>
        <v>#N/A</v>
      </c>
      <c r="D209" s="27">
        <v>0</v>
      </c>
      <c r="E209" s="28">
        <f t="shared" si="66"/>
        <v>0</v>
      </c>
      <c r="F209" s="27">
        <v>0</v>
      </c>
      <c r="G209" s="28">
        <f t="shared" si="67"/>
        <v>0</v>
      </c>
      <c r="H209" s="27" t="e">
        <v>#N/A</v>
      </c>
      <c r="I209" s="28">
        <f t="shared" si="68"/>
        <v>0</v>
      </c>
      <c r="J209" s="27" t="e">
        <v>#N/A</v>
      </c>
      <c r="K209" s="28">
        <f t="shared" si="69"/>
        <v>0</v>
      </c>
      <c r="L209" s="27" t="e">
        <v>#N/A</v>
      </c>
      <c r="M209" s="28">
        <f t="shared" si="70"/>
        <v>0</v>
      </c>
      <c r="N209" s="27" t="e">
        <v>#N/A</v>
      </c>
      <c r="O209" s="27" t="e">
        <v>#N/A</v>
      </c>
      <c r="P209" s="29" t="e">
        <v>#N/A</v>
      </c>
    </row>
    <row r="210" spans="1:16" x14ac:dyDescent="0.25">
      <c r="A210" s="41" t="str">
        <f t="shared" si="64"/>
        <v>TAL Life-CCI</v>
      </c>
      <c r="B210" s="31" t="s" vm="18">
        <v>19</v>
      </c>
      <c r="C210" s="27" t="e">
        <f t="shared" si="65"/>
        <v>#N/A</v>
      </c>
      <c r="D210" s="27">
        <v>0</v>
      </c>
      <c r="E210" s="28">
        <f t="shared" si="66"/>
        <v>0</v>
      </c>
      <c r="F210" s="27">
        <v>0</v>
      </c>
      <c r="G210" s="28">
        <f t="shared" si="67"/>
        <v>0</v>
      </c>
      <c r="H210" s="27" t="e">
        <v>#N/A</v>
      </c>
      <c r="I210" s="28">
        <f t="shared" si="68"/>
        <v>0</v>
      </c>
      <c r="J210" s="27" t="e">
        <v>#N/A</v>
      </c>
      <c r="K210" s="28">
        <f t="shared" si="69"/>
        <v>0</v>
      </c>
      <c r="L210" s="27" t="e">
        <v>#N/A</v>
      </c>
      <c r="M210" s="28">
        <f t="shared" si="70"/>
        <v>0</v>
      </c>
      <c r="N210" s="27" t="e">
        <v>#N/A</v>
      </c>
      <c r="O210" s="27" t="e">
        <v>#N/A</v>
      </c>
      <c r="P210" s="29" t="e">
        <v>#N/A</v>
      </c>
    </row>
    <row r="211" spans="1:16" x14ac:dyDescent="0.25">
      <c r="A211" s="41" t="str">
        <f t="shared" si="64"/>
        <v>Westpac-CCI</v>
      </c>
      <c r="B211" s="31" t="s" vm="19">
        <v>20</v>
      </c>
      <c r="C211" s="27" t="e">
        <f t="shared" si="65"/>
        <v>#N/A</v>
      </c>
      <c r="D211" s="27">
        <v>101</v>
      </c>
      <c r="E211" s="28">
        <f t="shared" si="66"/>
        <v>0</v>
      </c>
      <c r="F211" s="27">
        <v>641.01145774248437</v>
      </c>
      <c r="G211" s="28">
        <f t="shared" si="67"/>
        <v>6.3466480964602416</v>
      </c>
      <c r="H211" s="27" t="e">
        <v>#N/A</v>
      </c>
      <c r="I211" s="28">
        <f t="shared" si="68"/>
        <v>0</v>
      </c>
      <c r="J211" s="27" t="e">
        <v>#N/A</v>
      </c>
      <c r="K211" s="28">
        <f t="shared" si="69"/>
        <v>0</v>
      </c>
      <c r="L211" s="27" t="e">
        <v>#N/A</v>
      </c>
      <c r="M211" s="28">
        <f t="shared" si="70"/>
        <v>0</v>
      </c>
      <c r="N211" s="27" t="e">
        <v>#N/A</v>
      </c>
      <c r="O211" s="27" t="e">
        <v>#N/A</v>
      </c>
      <c r="P211" s="29" t="e">
        <v>#N/A</v>
      </c>
    </row>
    <row r="212" spans="1:16" x14ac:dyDescent="0.25">
      <c r="A212" s="41" t="str">
        <f t="shared" si="64"/>
        <v>Zurich-CCI</v>
      </c>
      <c r="B212" s="31" t="s" vm="20">
        <v>21</v>
      </c>
      <c r="C212" s="27" t="e">
        <f t="shared" si="65"/>
        <v>#N/A</v>
      </c>
      <c r="D212" s="27">
        <v>0</v>
      </c>
      <c r="E212" s="28">
        <f t="shared" si="66"/>
        <v>0</v>
      </c>
      <c r="F212" s="27">
        <v>0</v>
      </c>
      <c r="G212" s="28">
        <f t="shared" si="67"/>
        <v>0</v>
      </c>
      <c r="H212" s="27" t="e">
        <v>#N/A</v>
      </c>
      <c r="I212" s="28">
        <f t="shared" si="68"/>
        <v>0</v>
      </c>
      <c r="J212" s="27" t="e">
        <v>#N/A</v>
      </c>
      <c r="K212" s="28">
        <f t="shared" si="69"/>
        <v>0</v>
      </c>
      <c r="L212" s="27" t="e">
        <v>#N/A</v>
      </c>
      <c r="M212" s="28">
        <f t="shared" si="70"/>
        <v>0</v>
      </c>
      <c r="N212" s="27" t="e">
        <v>#N/A</v>
      </c>
      <c r="O212" s="27" t="e">
        <v>#N/A</v>
      </c>
      <c r="P212" s="29" t="e">
        <v>#N/A</v>
      </c>
    </row>
    <row r="214" spans="1:16" x14ac:dyDescent="0.25">
      <c r="B214" s="6" t="s">
        <v>35</v>
      </c>
      <c r="C214" s="6" t="s">
        <v>74</v>
      </c>
      <c r="D214" s="308" t="s">
        <v>75</v>
      </c>
      <c r="E214" s="308"/>
      <c r="F214" s="308" t="s">
        <v>76</v>
      </c>
      <c r="G214" s="308"/>
      <c r="H214" s="308" t="s">
        <v>77</v>
      </c>
      <c r="I214" s="308"/>
      <c r="J214" s="308" t="s" vm="28">
        <v>40</v>
      </c>
      <c r="K214" s="308"/>
      <c r="L214" s="308" t="s">
        <v>42</v>
      </c>
      <c r="M214" s="308"/>
      <c r="N214" s="6" t="s">
        <v>38</v>
      </c>
      <c r="O214" s="6" t="s">
        <v>39</v>
      </c>
      <c r="P214" s="6" t="s">
        <v>79</v>
      </c>
    </row>
    <row r="215" spans="1:16" x14ac:dyDescent="0.25">
      <c r="B215" s="25"/>
      <c r="C215" s="37" t="s">
        <v>104</v>
      </c>
      <c r="D215" s="37" t="s">
        <v>104</v>
      </c>
      <c r="E215" s="37" t="s">
        <v>43</v>
      </c>
      <c r="F215" s="37" t="s">
        <v>103</v>
      </c>
      <c r="G215" s="37" t="s">
        <v>41</v>
      </c>
      <c r="H215" s="37" t="s">
        <v>102</v>
      </c>
      <c r="I215" s="37" t="s">
        <v>41</v>
      </c>
      <c r="J215" s="37" t="s">
        <v>102</v>
      </c>
      <c r="K215" s="37" t="s">
        <v>43</v>
      </c>
      <c r="L215" s="37" t="s">
        <v>102</v>
      </c>
      <c r="M215" s="37" t="s">
        <v>43</v>
      </c>
      <c r="N215" s="37"/>
      <c r="O215" s="37"/>
      <c r="P215" s="38"/>
    </row>
    <row r="216" spans="1:16" x14ac:dyDescent="0.25">
      <c r="A216" s="41" t="str">
        <f>B216&amp;"-"&amp;$B$214</f>
        <v>AIA-Funeral</v>
      </c>
      <c r="B216" s="31" t="s">
        <v>1</v>
      </c>
      <c r="C216" s="27" t="e">
        <f>SUM(D216,J216,L216)</f>
        <v>#N/A</v>
      </c>
      <c r="D216" s="27" t="e">
        <f t="shared" ref="D216" si="71">SUM(F216,H216)</f>
        <v>#N/A</v>
      </c>
      <c r="E216" s="28">
        <f>IFERROR(D216/$C216,0)</f>
        <v>0</v>
      </c>
      <c r="F216" s="27">
        <v>70</v>
      </c>
      <c r="G216" s="28">
        <f>IFERROR(F216/$D216,0)</f>
        <v>0</v>
      </c>
      <c r="H216" s="27" t="e">
        <v>#N/A</v>
      </c>
      <c r="I216" s="28">
        <f>IFERROR(H216/$D216,0)</f>
        <v>0</v>
      </c>
      <c r="J216" s="27" t="e">
        <v>#N/A</v>
      </c>
      <c r="K216" s="28">
        <f>IFERROR(J216/$C216,0)</f>
        <v>0</v>
      </c>
      <c r="L216" s="27" t="e">
        <v>#N/A</v>
      </c>
      <c r="M216" s="28">
        <f>IFERROR(L216/$C216,0)</f>
        <v>0</v>
      </c>
      <c r="N216" s="27" t="e">
        <v>#N/A</v>
      </c>
      <c r="O216" s="27" t="e">
        <v>#N/A</v>
      </c>
      <c r="P216" s="29" t="e">
        <v>#N/A</v>
      </c>
    </row>
    <row r="217" spans="1:16" x14ac:dyDescent="0.25">
      <c r="A217" s="41" t="str">
        <f t="shared" ref="A217:A236" si="72">B217&amp;"-"&amp;$B$214</f>
        <v>Allianz-Funeral</v>
      </c>
      <c r="B217" s="31" t="s" vm="1">
        <v>2</v>
      </c>
      <c r="C217" s="27" t="e">
        <f t="shared" ref="C217:C236" si="73">SUM(D217,J217,L217)</f>
        <v>#N/A</v>
      </c>
      <c r="D217" s="27">
        <v>0</v>
      </c>
      <c r="E217" s="28">
        <f t="shared" ref="E217:E236" si="74">IFERROR(D217/$C217,0)</f>
        <v>0</v>
      </c>
      <c r="F217" s="27">
        <v>0</v>
      </c>
      <c r="G217" s="28">
        <f t="shared" ref="G217:G236" si="75">IFERROR(F217/$D217,0)</f>
        <v>0</v>
      </c>
      <c r="H217" s="27" t="e">
        <v>#N/A</v>
      </c>
      <c r="I217" s="28">
        <f t="shared" ref="I217:I236" si="76">IFERROR(H217/$D217,0)</f>
        <v>0</v>
      </c>
      <c r="J217" s="27" t="e">
        <v>#N/A</v>
      </c>
      <c r="K217" s="28">
        <f t="shared" ref="K217:K236" si="77">IFERROR(J217/$C217,0)</f>
        <v>0</v>
      </c>
      <c r="L217" s="27" t="e">
        <v>#N/A</v>
      </c>
      <c r="M217" s="28">
        <f t="shared" ref="M217:M236" si="78">IFERROR(L217/$C217,0)</f>
        <v>0</v>
      </c>
      <c r="N217" s="27" t="e">
        <v>#N/A</v>
      </c>
      <c r="O217" s="27" t="e">
        <v>#N/A</v>
      </c>
      <c r="P217" s="29" t="e">
        <v>#N/A</v>
      </c>
    </row>
    <row r="218" spans="1:16" x14ac:dyDescent="0.25">
      <c r="A218" s="41" t="str">
        <f t="shared" si="72"/>
        <v>AMP-Funeral</v>
      </c>
      <c r="B218" s="31" t="s" vm="2">
        <v>3</v>
      </c>
      <c r="C218" s="27" t="e">
        <f t="shared" si="73"/>
        <v>#N/A</v>
      </c>
      <c r="D218" s="27">
        <v>0</v>
      </c>
      <c r="E218" s="28">
        <f t="shared" si="74"/>
        <v>0</v>
      </c>
      <c r="F218" s="27">
        <v>0</v>
      </c>
      <c r="G218" s="28">
        <f t="shared" si="75"/>
        <v>0</v>
      </c>
      <c r="H218" s="27" t="e">
        <v>#N/A</v>
      </c>
      <c r="I218" s="28">
        <f t="shared" si="76"/>
        <v>0</v>
      </c>
      <c r="J218" s="27" t="e">
        <v>#N/A</v>
      </c>
      <c r="K218" s="28">
        <f t="shared" si="77"/>
        <v>0</v>
      </c>
      <c r="L218" s="27" t="e">
        <v>#N/A</v>
      </c>
      <c r="M218" s="28">
        <f t="shared" si="78"/>
        <v>0</v>
      </c>
      <c r="N218" s="27" t="e">
        <v>#N/A</v>
      </c>
      <c r="O218" s="27" t="e">
        <v>#N/A</v>
      </c>
      <c r="P218" s="29" t="e">
        <v>#N/A</v>
      </c>
    </row>
    <row r="219" spans="1:16" x14ac:dyDescent="0.25">
      <c r="A219" s="41" t="str">
        <f t="shared" si="72"/>
        <v>Clearview-Funeral</v>
      </c>
      <c r="B219" s="31" t="s" vm="3">
        <v>4</v>
      </c>
      <c r="C219" s="27" t="e">
        <f t="shared" si="73"/>
        <v>#N/A</v>
      </c>
      <c r="D219" s="27">
        <v>0</v>
      </c>
      <c r="E219" s="28">
        <f t="shared" si="74"/>
        <v>0</v>
      </c>
      <c r="F219" s="27">
        <v>0</v>
      </c>
      <c r="G219" s="28">
        <f t="shared" si="75"/>
        <v>0</v>
      </c>
      <c r="H219" s="27" t="e">
        <v>#N/A</v>
      </c>
      <c r="I219" s="28">
        <f t="shared" si="76"/>
        <v>0</v>
      </c>
      <c r="J219" s="27" t="e">
        <v>#N/A</v>
      </c>
      <c r="K219" s="28">
        <f t="shared" si="77"/>
        <v>0</v>
      </c>
      <c r="L219" s="27" t="e">
        <v>#N/A</v>
      </c>
      <c r="M219" s="28">
        <f t="shared" si="78"/>
        <v>0</v>
      </c>
      <c r="N219" s="27" t="e">
        <v>#N/A</v>
      </c>
      <c r="O219" s="27" t="e">
        <v>#N/A</v>
      </c>
      <c r="P219" s="29" t="e">
        <v>#N/A</v>
      </c>
    </row>
    <row r="220" spans="1:16" x14ac:dyDescent="0.25">
      <c r="A220" s="41" t="str">
        <f t="shared" si="72"/>
        <v>CMLA-Funeral</v>
      </c>
      <c r="B220" s="31" t="s" vm="4">
        <v>5</v>
      </c>
      <c r="C220" s="27" t="e">
        <f t="shared" si="73"/>
        <v>#N/A</v>
      </c>
      <c r="D220" s="27">
        <v>0</v>
      </c>
      <c r="E220" s="28">
        <f t="shared" si="74"/>
        <v>0</v>
      </c>
      <c r="F220" s="27">
        <v>0</v>
      </c>
      <c r="G220" s="28">
        <f t="shared" si="75"/>
        <v>0</v>
      </c>
      <c r="H220" s="27" t="e">
        <v>#N/A</v>
      </c>
      <c r="I220" s="28">
        <f t="shared" si="76"/>
        <v>0</v>
      </c>
      <c r="J220" s="27" t="e">
        <v>#N/A</v>
      </c>
      <c r="K220" s="28">
        <f t="shared" si="77"/>
        <v>0</v>
      </c>
      <c r="L220" s="27" t="e">
        <v>#N/A</v>
      </c>
      <c r="M220" s="28">
        <f t="shared" si="78"/>
        <v>0</v>
      </c>
      <c r="N220" s="27" t="e">
        <v>#N/A</v>
      </c>
      <c r="O220" s="27" t="e">
        <v>#N/A</v>
      </c>
      <c r="P220" s="29" t="e">
        <v>#N/A</v>
      </c>
    </row>
    <row r="221" spans="1:16" x14ac:dyDescent="0.25">
      <c r="A221" s="41" t="str">
        <f t="shared" si="72"/>
        <v>Hallmark-Funeral</v>
      </c>
      <c r="B221" s="31" t="s" vm="5">
        <v>6</v>
      </c>
      <c r="C221" s="27" t="e">
        <f t="shared" si="73"/>
        <v>#N/A</v>
      </c>
      <c r="D221" s="27">
        <v>0</v>
      </c>
      <c r="E221" s="28">
        <f t="shared" si="74"/>
        <v>0</v>
      </c>
      <c r="F221" s="27">
        <v>0</v>
      </c>
      <c r="G221" s="28">
        <f t="shared" si="75"/>
        <v>0</v>
      </c>
      <c r="H221" s="27" t="e">
        <v>#N/A</v>
      </c>
      <c r="I221" s="28">
        <f t="shared" si="76"/>
        <v>0</v>
      </c>
      <c r="J221" s="27" t="e">
        <v>#N/A</v>
      </c>
      <c r="K221" s="28">
        <f t="shared" si="77"/>
        <v>0</v>
      </c>
      <c r="L221" s="27" t="e">
        <v>#N/A</v>
      </c>
      <c r="M221" s="28">
        <f t="shared" si="78"/>
        <v>0</v>
      </c>
      <c r="N221" s="27" t="e">
        <v>#N/A</v>
      </c>
      <c r="O221" s="27" t="e">
        <v>#N/A</v>
      </c>
      <c r="P221" s="29" t="e">
        <v>#N/A</v>
      </c>
    </row>
    <row r="222" spans="1:16" x14ac:dyDescent="0.25">
      <c r="A222" s="41" t="str">
        <f t="shared" si="72"/>
        <v>Hannover Re-Funeral</v>
      </c>
      <c r="B222" s="31" t="s" vm="6">
        <v>7</v>
      </c>
      <c r="C222" s="27" t="e">
        <f t="shared" si="73"/>
        <v>#N/A</v>
      </c>
      <c r="D222" s="27">
        <v>0</v>
      </c>
      <c r="E222" s="28">
        <f t="shared" si="74"/>
        <v>0</v>
      </c>
      <c r="F222" s="27">
        <v>34</v>
      </c>
      <c r="G222" s="28">
        <f t="shared" si="75"/>
        <v>0</v>
      </c>
      <c r="H222" s="27" t="e">
        <v>#N/A</v>
      </c>
      <c r="I222" s="28">
        <f t="shared" si="76"/>
        <v>0</v>
      </c>
      <c r="J222" s="27" t="e">
        <v>#N/A</v>
      </c>
      <c r="K222" s="28">
        <f t="shared" si="77"/>
        <v>0</v>
      </c>
      <c r="L222" s="27" t="e">
        <v>#N/A</v>
      </c>
      <c r="M222" s="28">
        <f t="shared" si="78"/>
        <v>0</v>
      </c>
      <c r="N222" s="27" t="e">
        <v>#N/A</v>
      </c>
      <c r="O222" s="27" t="e">
        <v>#N/A</v>
      </c>
      <c r="P222" s="29" t="e">
        <v>#N/A</v>
      </c>
    </row>
    <row r="223" spans="1:16" x14ac:dyDescent="0.25">
      <c r="A223" s="41" t="str">
        <f t="shared" si="72"/>
        <v>HCF-Funeral</v>
      </c>
      <c r="B223" s="31" t="s" vm="7">
        <v>8</v>
      </c>
      <c r="C223" s="27" t="e">
        <f t="shared" si="73"/>
        <v>#N/A</v>
      </c>
      <c r="D223" s="27">
        <v>0</v>
      </c>
      <c r="E223" s="28">
        <f t="shared" si="74"/>
        <v>0</v>
      </c>
      <c r="F223" s="27">
        <v>0</v>
      </c>
      <c r="G223" s="28">
        <f t="shared" si="75"/>
        <v>0</v>
      </c>
      <c r="H223" s="27" t="e">
        <v>#N/A</v>
      </c>
      <c r="I223" s="28">
        <f t="shared" si="76"/>
        <v>0</v>
      </c>
      <c r="J223" s="27" t="e">
        <v>#N/A</v>
      </c>
      <c r="K223" s="28">
        <f t="shared" si="77"/>
        <v>0</v>
      </c>
      <c r="L223" s="27" t="e">
        <v>#N/A</v>
      </c>
      <c r="M223" s="28">
        <f t="shared" si="78"/>
        <v>0</v>
      </c>
      <c r="N223" s="27" t="e">
        <v>#N/A</v>
      </c>
      <c r="O223" s="27" t="e">
        <v>#N/A</v>
      </c>
      <c r="P223" s="29" t="e">
        <v>#N/A</v>
      </c>
    </row>
    <row r="224" spans="1:16" x14ac:dyDescent="0.25">
      <c r="A224" s="41" t="str">
        <f t="shared" si="72"/>
        <v>MetLife-Funeral</v>
      </c>
      <c r="B224" s="31" t="s" vm="8">
        <v>9</v>
      </c>
      <c r="C224" s="27" t="e">
        <f t="shared" si="73"/>
        <v>#N/A</v>
      </c>
      <c r="D224" s="27">
        <v>0</v>
      </c>
      <c r="E224" s="28">
        <f t="shared" si="74"/>
        <v>0</v>
      </c>
      <c r="F224" s="27">
        <v>0</v>
      </c>
      <c r="G224" s="28">
        <f t="shared" si="75"/>
        <v>0</v>
      </c>
      <c r="H224" s="27" t="e">
        <v>#N/A</v>
      </c>
      <c r="I224" s="28">
        <f t="shared" si="76"/>
        <v>0</v>
      </c>
      <c r="J224" s="27" t="e">
        <v>#N/A</v>
      </c>
      <c r="K224" s="28">
        <f t="shared" si="77"/>
        <v>0</v>
      </c>
      <c r="L224" s="27" t="e">
        <v>#N/A</v>
      </c>
      <c r="M224" s="28">
        <f t="shared" si="78"/>
        <v>0</v>
      </c>
      <c r="N224" s="27" t="e">
        <v>#N/A</v>
      </c>
      <c r="O224" s="27" t="e">
        <v>#N/A</v>
      </c>
      <c r="P224" s="29" t="e">
        <v>#N/A</v>
      </c>
    </row>
    <row r="225" spans="1:16" x14ac:dyDescent="0.25">
      <c r="A225" s="41" t="str">
        <f t="shared" si="72"/>
        <v>MLC-Funeral</v>
      </c>
      <c r="B225" s="31" t="s" vm="9">
        <v>10</v>
      </c>
      <c r="C225" s="27" t="e">
        <f t="shared" si="73"/>
        <v>#N/A</v>
      </c>
      <c r="D225" s="27">
        <v>0</v>
      </c>
      <c r="E225" s="28">
        <f t="shared" si="74"/>
        <v>0</v>
      </c>
      <c r="F225" s="27">
        <v>0</v>
      </c>
      <c r="G225" s="28">
        <f t="shared" si="75"/>
        <v>0</v>
      </c>
      <c r="H225" s="27" t="e">
        <v>#N/A</v>
      </c>
      <c r="I225" s="28">
        <f t="shared" si="76"/>
        <v>0</v>
      </c>
      <c r="J225" s="27" t="e">
        <v>#N/A</v>
      </c>
      <c r="K225" s="28">
        <f t="shared" si="77"/>
        <v>0</v>
      </c>
      <c r="L225" s="27" t="e">
        <v>#N/A</v>
      </c>
      <c r="M225" s="28">
        <f t="shared" si="78"/>
        <v>0</v>
      </c>
      <c r="N225" s="27" t="e">
        <v>#N/A</v>
      </c>
      <c r="O225" s="27" t="e">
        <v>#N/A</v>
      </c>
      <c r="P225" s="29" t="e">
        <v>#N/A</v>
      </c>
    </row>
    <row r="226" spans="1:16" x14ac:dyDescent="0.25">
      <c r="A226" s="41" t="str">
        <f t="shared" si="72"/>
        <v>NobleOak-Funeral</v>
      </c>
      <c r="B226" s="31" t="s" vm="10">
        <v>11</v>
      </c>
      <c r="C226" s="27" t="e">
        <f t="shared" si="73"/>
        <v>#N/A</v>
      </c>
      <c r="D226" s="27">
        <v>0</v>
      </c>
      <c r="E226" s="28">
        <f t="shared" si="74"/>
        <v>0</v>
      </c>
      <c r="F226" s="27">
        <v>0</v>
      </c>
      <c r="G226" s="28">
        <f t="shared" si="75"/>
        <v>0</v>
      </c>
      <c r="H226" s="27" t="e">
        <v>#N/A</v>
      </c>
      <c r="I226" s="28">
        <f t="shared" si="76"/>
        <v>0</v>
      </c>
      <c r="J226" s="27" t="e">
        <v>#N/A</v>
      </c>
      <c r="K226" s="28">
        <f t="shared" si="77"/>
        <v>0</v>
      </c>
      <c r="L226" s="27" t="e">
        <v>#N/A</v>
      </c>
      <c r="M226" s="28">
        <f t="shared" si="78"/>
        <v>0</v>
      </c>
      <c r="N226" s="27" t="e">
        <v>#N/A</v>
      </c>
      <c r="O226" s="27" t="e">
        <v>#N/A</v>
      </c>
      <c r="P226" s="29" t="e">
        <v>#N/A</v>
      </c>
    </row>
    <row r="227" spans="1:16" x14ac:dyDescent="0.25">
      <c r="A227" s="41" t="str">
        <f t="shared" si="72"/>
        <v>OnePath-Funeral</v>
      </c>
      <c r="B227" s="31" t="s" vm="11">
        <v>12</v>
      </c>
      <c r="C227" s="27" t="e">
        <f t="shared" si="73"/>
        <v>#N/A</v>
      </c>
      <c r="D227" s="27">
        <v>0</v>
      </c>
      <c r="E227" s="28">
        <f t="shared" si="74"/>
        <v>0</v>
      </c>
      <c r="F227" s="27">
        <v>0</v>
      </c>
      <c r="G227" s="28">
        <f t="shared" si="75"/>
        <v>0</v>
      </c>
      <c r="H227" s="27" t="e">
        <v>#N/A</v>
      </c>
      <c r="I227" s="28">
        <f t="shared" si="76"/>
        <v>0</v>
      </c>
      <c r="J227" s="27" t="e">
        <v>#N/A</v>
      </c>
      <c r="K227" s="28">
        <f t="shared" si="77"/>
        <v>0</v>
      </c>
      <c r="L227" s="27" t="e">
        <v>#N/A</v>
      </c>
      <c r="M227" s="28">
        <f t="shared" si="78"/>
        <v>0</v>
      </c>
      <c r="N227" s="27" t="e">
        <v>#N/A</v>
      </c>
      <c r="O227" s="27" t="e">
        <v>#N/A</v>
      </c>
      <c r="P227" s="29" t="e">
        <v>#N/A</v>
      </c>
    </row>
    <row r="228" spans="1:16" x14ac:dyDescent="0.25">
      <c r="A228" s="41" t="str">
        <f t="shared" si="72"/>
        <v>QBE-Funeral</v>
      </c>
      <c r="B228" s="31" t="s" vm="12">
        <v>13</v>
      </c>
      <c r="C228" s="27" t="e">
        <f t="shared" si="73"/>
        <v>#N/A</v>
      </c>
      <c r="D228" s="27">
        <v>0</v>
      </c>
      <c r="E228" s="28">
        <f t="shared" si="74"/>
        <v>0</v>
      </c>
      <c r="F228" s="27">
        <v>0</v>
      </c>
      <c r="G228" s="28">
        <f t="shared" si="75"/>
        <v>0</v>
      </c>
      <c r="H228" s="27" t="e">
        <v>#N/A</v>
      </c>
      <c r="I228" s="28">
        <f t="shared" si="76"/>
        <v>0</v>
      </c>
      <c r="J228" s="27" t="e">
        <v>#N/A</v>
      </c>
      <c r="K228" s="28">
        <f t="shared" si="77"/>
        <v>0</v>
      </c>
      <c r="L228" s="27" t="e">
        <v>#N/A</v>
      </c>
      <c r="M228" s="28">
        <f t="shared" si="78"/>
        <v>0</v>
      </c>
      <c r="N228" s="27" t="e">
        <v>#N/A</v>
      </c>
      <c r="O228" s="27" t="e">
        <v>#N/A</v>
      </c>
      <c r="P228" s="29" t="e">
        <v>#N/A</v>
      </c>
    </row>
    <row r="229" spans="1:16" x14ac:dyDescent="0.25">
      <c r="A229" s="41" t="str">
        <f t="shared" si="72"/>
        <v>Qinsure-Funeral</v>
      </c>
      <c r="B229" s="31" t="s" vm="13">
        <v>14</v>
      </c>
      <c r="C229" s="27" t="e">
        <f t="shared" si="73"/>
        <v>#N/A</v>
      </c>
      <c r="D229" s="27">
        <v>0</v>
      </c>
      <c r="E229" s="28">
        <f t="shared" si="74"/>
        <v>0</v>
      </c>
      <c r="F229" s="27">
        <v>0</v>
      </c>
      <c r="G229" s="28">
        <f t="shared" si="75"/>
        <v>0</v>
      </c>
      <c r="H229" s="27" t="e">
        <v>#N/A</v>
      </c>
      <c r="I229" s="28">
        <f t="shared" si="76"/>
        <v>0</v>
      </c>
      <c r="J229" s="27" t="e">
        <v>#N/A</v>
      </c>
      <c r="K229" s="28">
        <f t="shared" si="77"/>
        <v>0</v>
      </c>
      <c r="L229" s="27" t="e">
        <v>#N/A</v>
      </c>
      <c r="M229" s="28">
        <f t="shared" si="78"/>
        <v>0</v>
      </c>
      <c r="N229" s="27" t="e">
        <v>#N/A</v>
      </c>
      <c r="O229" s="27" t="e">
        <v>#N/A</v>
      </c>
      <c r="P229" s="29" t="e">
        <v>#N/A</v>
      </c>
    </row>
    <row r="230" spans="1:16" x14ac:dyDescent="0.25">
      <c r="A230" s="41" t="str">
        <f t="shared" si="72"/>
        <v>St Andrews-Funeral</v>
      </c>
      <c r="B230" s="31" t="s" vm="14">
        <v>15</v>
      </c>
      <c r="C230" s="27" t="e">
        <f t="shared" si="73"/>
        <v>#N/A</v>
      </c>
      <c r="D230" s="27">
        <v>0</v>
      </c>
      <c r="E230" s="28">
        <f t="shared" si="74"/>
        <v>0</v>
      </c>
      <c r="F230" s="27">
        <v>349</v>
      </c>
      <c r="G230" s="28">
        <f t="shared" si="75"/>
        <v>0</v>
      </c>
      <c r="H230" s="27" t="e">
        <v>#N/A</v>
      </c>
      <c r="I230" s="28">
        <f t="shared" si="76"/>
        <v>0</v>
      </c>
      <c r="J230" s="27" t="e">
        <v>#N/A</v>
      </c>
      <c r="K230" s="28">
        <f t="shared" si="77"/>
        <v>0</v>
      </c>
      <c r="L230" s="27" t="e">
        <v>#N/A</v>
      </c>
      <c r="M230" s="28">
        <f t="shared" si="78"/>
        <v>0</v>
      </c>
      <c r="N230" s="27" t="e">
        <v>#N/A</v>
      </c>
      <c r="O230" s="27" t="e">
        <v>#N/A</v>
      </c>
      <c r="P230" s="29" t="e">
        <v>#N/A</v>
      </c>
    </row>
    <row r="231" spans="1:16" x14ac:dyDescent="0.25">
      <c r="A231" s="41" t="str">
        <f t="shared" si="72"/>
        <v>St George-Funeral</v>
      </c>
      <c r="B231" s="31" t="s" vm="15">
        <v>16</v>
      </c>
      <c r="C231" s="27" t="e">
        <f t="shared" si="73"/>
        <v>#N/A</v>
      </c>
      <c r="D231" s="27">
        <v>0</v>
      </c>
      <c r="E231" s="28">
        <f t="shared" si="74"/>
        <v>0</v>
      </c>
      <c r="F231" s="27">
        <v>20</v>
      </c>
      <c r="G231" s="28">
        <f t="shared" si="75"/>
        <v>0</v>
      </c>
      <c r="H231" s="27" t="e">
        <v>#N/A</v>
      </c>
      <c r="I231" s="28">
        <f t="shared" si="76"/>
        <v>0</v>
      </c>
      <c r="J231" s="27" t="e">
        <v>#N/A</v>
      </c>
      <c r="K231" s="28">
        <f t="shared" si="77"/>
        <v>0</v>
      </c>
      <c r="L231" s="27" t="e">
        <v>#N/A</v>
      </c>
      <c r="M231" s="28">
        <f t="shared" si="78"/>
        <v>0</v>
      </c>
      <c r="N231" s="27" t="e">
        <v>#N/A</v>
      </c>
      <c r="O231" s="27" t="e">
        <v>#N/A</v>
      </c>
      <c r="P231" s="29" t="e">
        <v>#N/A</v>
      </c>
    </row>
    <row r="232" spans="1:16" x14ac:dyDescent="0.25">
      <c r="A232" s="41" t="str">
        <f t="shared" si="72"/>
        <v>Suncorp-Funeral</v>
      </c>
      <c r="B232" s="31" t="s" vm="16">
        <v>17</v>
      </c>
      <c r="C232" s="27" t="e">
        <f t="shared" si="73"/>
        <v>#N/A</v>
      </c>
      <c r="D232" s="27">
        <v>0</v>
      </c>
      <c r="E232" s="28">
        <f t="shared" si="74"/>
        <v>0</v>
      </c>
      <c r="F232" s="27">
        <v>119</v>
      </c>
      <c r="G232" s="28">
        <f t="shared" si="75"/>
        <v>0</v>
      </c>
      <c r="H232" s="27" t="e">
        <v>#N/A</v>
      </c>
      <c r="I232" s="28">
        <f t="shared" si="76"/>
        <v>0</v>
      </c>
      <c r="J232" s="27" t="e">
        <v>#N/A</v>
      </c>
      <c r="K232" s="28">
        <f t="shared" si="77"/>
        <v>0</v>
      </c>
      <c r="L232" s="27" t="e">
        <v>#N/A</v>
      </c>
      <c r="M232" s="28">
        <f t="shared" si="78"/>
        <v>0</v>
      </c>
      <c r="N232" s="27" t="e">
        <v>#N/A</v>
      </c>
      <c r="O232" s="27" t="e">
        <v>#N/A</v>
      </c>
      <c r="P232" s="29" t="e">
        <v>#N/A</v>
      </c>
    </row>
    <row r="233" spans="1:16" x14ac:dyDescent="0.25">
      <c r="A233" s="41" t="str">
        <f t="shared" si="72"/>
        <v>Swiss Re-Funeral</v>
      </c>
      <c r="B233" s="31" t="s" vm="17">
        <v>18</v>
      </c>
      <c r="C233" s="27" t="e">
        <f t="shared" si="73"/>
        <v>#N/A</v>
      </c>
      <c r="D233" s="27">
        <v>0</v>
      </c>
      <c r="E233" s="28">
        <f t="shared" si="74"/>
        <v>0</v>
      </c>
      <c r="F233" s="27">
        <v>22</v>
      </c>
      <c r="G233" s="28">
        <f t="shared" si="75"/>
        <v>0</v>
      </c>
      <c r="H233" s="27" t="e">
        <v>#N/A</v>
      </c>
      <c r="I233" s="28">
        <f t="shared" si="76"/>
        <v>0</v>
      </c>
      <c r="J233" s="27" t="e">
        <v>#N/A</v>
      </c>
      <c r="K233" s="28">
        <f t="shared" si="77"/>
        <v>0</v>
      </c>
      <c r="L233" s="27" t="e">
        <v>#N/A</v>
      </c>
      <c r="M233" s="28">
        <f t="shared" si="78"/>
        <v>0</v>
      </c>
      <c r="N233" s="27" t="e">
        <v>#N/A</v>
      </c>
      <c r="O233" s="27" t="e">
        <v>#N/A</v>
      </c>
      <c r="P233" s="29" t="e">
        <v>#N/A</v>
      </c>
    </row>
    <row r="234" spans="1:16" x14ac:dyDescent="0.25">
      <c r="A234" s="41" t="str">
        <f t="shared" si="72"/>
        <v>TAL Life-Funeral</v>
      </c>
      <c r="B234" s="31" t="s" vm="18">
        <v>19</v>
      </c>
      <c r="C234" s="27" t="e">
        <f t="shared" si="73"/>
        <v>#N/A</v>
      </c>
      <c r="D234" s="27">
        <v>18</v>
      </c>
      <c r="E234" s="28">
        <f t="shared" si="74"/>
        <v>0</v>
      </c>
      <c r="F234" s="27">
        <v>963.00031382394479</v>
      </c>
      <c r="G234" s="28">
        <f t="shared" si="75"/>
        <v>53.500017434663597</v>
      </c>
      <c r="H234" s="27" t="e">
        <v>#N/A</v>
      </c>
      <c r="I234" s="28">
        <f t="shared" si="76"/>
        <v>0</v>
      </c>
      <c r="J234" s="27" t="e">
        <v>#N/A</v>
      </c>
      <c r="K234" s="28">
        <f t="shared" si="77"/>
        <v>0</v>
      </c>
      <c r="L234" s="27" t="e">
        <v>#N/A</v>
      </c>
      <c r="M234" s="28">
        <f t="shared" si="78"/>
        <v>0</v>
      </c>
      <c r="N234" s="27" t="e">
        <v>#N/A</v>
      </c>
      <c r="O234" s="27" t="e">
        <v>#N/A</v>
      </c>
      <c r="P234" s="29" t="e">
        <v>#N/A</v>
      </c>
    </row>
    <row r="235" spans="1:16" x14ac:dyDescent="0.25">
      <c r="A235" s="41" t="str">
        <f t="shared" si="72"/>
        <v>Westpac-Funeral</v>
      </c>
      <c r="B235" s="31" t="s" vm="19">
        <v>20</v>
      </c>
      <c r="C235" s="27" t="e">
        <f t="shared" si="73"/>
        <v>#N/A</v>
      </c>
      <c r="D235" s="27">
        <v>0</v>
      </c>
      <c r="E235" s="28">
        <f t="shared" si="74"/>
        <v>0</v>
      </c>
      <c r="F235" s="27">
        <v>0</v>
      </c>
      <c r="G235" s="28">
        <f t="shared" si="75"/>
        <v>0</v>
      </c>
      <c r="H235" s="27" t="e">
        <v>#N/A</v>
      </c>
      <c r="I235" s="28">
        <f t="shared" si="76"/>
        <v>0</v>
      </c>
      <c r="J235" s="27" t="e">
        <v>#N/A</v>
      </c>
      <c r="K235" s="28">
        <f t="shared" si="77"/>
        <v>0</v>
      </c>
      <c r="L235" s="27" t="e">
        <v>#N/A</v>
      </c>
      <c r="M235" s="28">
        <f t="shared" si="78"/>
        <v>0</v>
      </c>
      <c r="N235" s="27" t="e">
        <v>#N/A</v>
      </c>
      <c r="O235" s="27" t="e">
        <v>#N/A</v>
      </c>
      <c r="P235" s="29" t="e">
        <v>#N/A</v>
      </c>
    </row>
    <row r="236" spans="1:16" x14ac:dyDescent="0.25">
      <c r="A236" s="41" t="str">
        <f t="shared" si="72"/>
        <v>Zurich-Funeral</v>
      </c>
      <c r="B236" s="31" t="s" vm="20">
        <v>21</v>
      </c>
      <c r="C236" s="27" t="e">
        <f t="shared" si="73"/>
        <v>#N/A</v>
      </c>
      <c r="D236" s="27">
        <v>0</v>
      </c>
      <c r="E236" s="28">
        <f t="shared" si="74"/>
        <v>0</v>
      </c>
      <c r="F236" s="27">
        <v>23</v>
      </c>
      <c r="G236" s="28">
        <f t="shared" si="75"/>
        <v>0</v>
      </c>
      <c r="H236" s="27" t="e">
        <v>#N/A</v>
      </c>
      <c r="I236" s="28">
        <f t="shared" si="76"/>
        <v>0</v>
      </c>
      <c r="J236" s="27" t="e">
        <v>#N/A</v>
      </c>
      <c r="K236" s="28">
        <f t="shared" si="77"/>
        <v>0</v>
      </c>
      <c r="L236" s="27" t="e">
        <v>#N/A</v>
      </c>
      <c r="M236" s="28">
        <f t="shared" si="78"/>
        <v>0</v>
      </c>
      <c r="N236" s="27" t="e">
        <v>#N/A</v>
      </c>
      <c r="O236" s="27" t="e">
        <v>#N/A</v>
      </c>
      <c r="P236" s="29" t="e">
        <v>#N/A</v>
      </c>
    </row>
    <row r="238" spans="1:16" x14ac:dyDescent="0.25">
      <c r="B238" s="6" t="s">
        <v>36</v>
      </c>
      <c r="C238" s="6" t="s">
        <v>74</v>
      </c>
      <c r="D238" s="308" t="s">
        <v>75</v>
      </c>
      <c r="E238" s="308"/>
      <c r="F238" s="308" t="s">
        <v>76</v>
      </c>
      <c r="G238" s="308"/>
      <c r="H238" s="308" t="s">
        <v>77</v>
      </c>
      <c r="I238" s="308"/>
      <c r="J238" s="308" t="s" vm="28">
        <v>40</v>
      </c>
      <c r="K238" s="308"/>
      <c r="L238" s="308" t="s">
        <v>42</v>
      </c>
      <c r="M238" s="308"/>
      <c r="N238" s="6" t="s">
        <v>38</v>
      </c>
      <c r="O238" s="6" t="s">
        <v>39</v>
      </c>
      <c r="P238" s="6" t="s">
        <v>79</v>
      </c>
    </row>
    <row r="239" spans="1:16" x14ac:dyDescent="0.25">
      <c r="B239" s="25"/>
      <c r="C239" s="37" t="s">
        <v>104</v>
      </c>
      <c r="D239" s="37" t="s">
        <v>104</v>
      </c>
      <c r="E239" s="37" t="s">
        <v>43</v>
      </c>
      <c r="F239" s="37" t="s">
        <v>103</v>
      </c>
      <c r="G239" s="37" t="s">
        <v>41</v>
      </c>
      <c r="H239" s="37" t="s">
        <v>102</v>
      </c>
      <c r="I239" s="37" t="s">
        <v>41</v>
      </c>
      <c r="J239" s="37" t="s">
        <v>102</v>
      </c>
      <c r="K239" s="37" t="s">
        <v>43</v>
      </c>
      <c r="L239" s="37" t="s">
        <v>102</v>
      </c>
      <c r="M239" s="37" t="s">
        <v>43</v>
      </c>
      <c r="N239" s="37"/>
      <c r="O239" s="37"/>
      <c r="P239" s="38"/>
    </row>
    <row r="240" spans="1:16" x14ac:dyDescent="0.25">
      <c r="A240" s="41" t="str">
        <f>B240&amp;"-"&amp;$B$238</f>
        <v>AIA-Accident</v>
      </c>
      <c r="B240" s="31" t="s">
        <v>1</v>
      </c>
      <c r="C240" s="27" t="e">
        <f>SUM(D240,J240,L240)</f>
        <v>#N/A</v>
      </c>
      <c r="D240" s="27" t="e">
        <f t="shared" ref="D240" si="79">SUM(F240,H240)</f>
        <v>#N/A</v>
      </c>
      <c r="E240" s="28">
        <f>IFERROR(D240/$C240,0)</f>
        <v>0</v>
      </c>
      <c r="F240" s="27">
        <v>0</v>
      </c>
      <c r="G240" s="28">
        <f>IFERROR(F240/$D240,0)</f>
        <v>0</v>
      </c>
      <c r="H240" s="27" t="e">
        <v>#N/A</v>
      </c>
      <c r="I240" s="28">
        <f>IFERROR(H240/$D240,0)</f>
        <v>0</v>
      </c>
      <c r="J240" s="27" t="e">
        <v>#N/A</v>
      </c>
      <c r="K240" s="28">
        <f>IFERROR(J240/$C240,0)</f>
        <v>0</v>
      </c>
      <c r="L240" s="27" t="e">
        <v>#N/A</v>
      </c>
      <c r="M240" s="28">
        <f>IFERROR(L240/$C240,0)</f>
        <v>0</v>
      </c>
      <c r="N240" s="27" t="e">
        <v>#N/A</v>
      </c>
      <c r="O240" s="27" t="e">
        <v>#N/A</v>
      </c>
      <c r="P240" s="29" t="e">
        <v>#N/A</v>
      </c>
    </row>
    <row r="241" spans="1:16" x14ac:dyDescent="0.25">
      <c r="A241" s="41" t="str">
        <f t="shared" ref="A241:A260" si="80">B241&amp;"-"&amp;$B$238</f>
        <v>Allianz-Accident</v>
      </c>
      <c r="B241" s="31" t="s" vm="1">
        <v>2</v>
      </c>
      <c r="C241" s="27" t="e">
        <f t="shared" ref="C241:C260" si="81">SUM(D241,J241,L241)</f>
        <v>#N/A</v>
      </c>
      <c r="D241" s="27">
        <v>0</v>
      </c>
      <c r="E241" s="28">
        <f t="shared" ref="E241:E260" si="82">IFERROR(D241/$C241,0)</f>
        <v>0</v>
      </c>
      <c r="F241" s="27">
        <v>300</v>
      </c>
      <c r="G241" s="28">
        <f t="shared" ref="G241:G260" si="83">IFERROR(F241/$D241,0)</f>
        <v>0</v>
      </c>
      <c r="H241" s="27" t="e">
        <v>#N/A</v>
      </c>
      <c r="I241" s="28">
        <f t="shared" ref="I241:I260" si="84">IFERROR(H241/$D241,0)</f>
        <v>0</v>
      </c>
      <c r="J241" s="27" t="e">
        <v>#N/A</v>
      </c>
      <c r="K241" s="28">
        <f t="shared" ref="K241:K260" si="85">IFERROR(J241/$C241,0)</f>
        <v>0</v>
      </c>
      <c r="L241" s="27" t="e">
        <v>#N/A</v>
      </c>
      <c r="M241" s="28">
        <f t="shared" ref="M241:M260" si="86">IFERROR(L241/$C241,0)</f>
        <v>0</v>
      </c>
      <c r="N241" s="27" t="e">
        <v>#N/A</v>
      </c>
      <c r="O241" s="27" t="e">
        <v>#N/A</v>
      </c>
      <c r="P241" s="29" t="e">
        <v>#N/A</v>
      </c>
    </row>
    <row r="242" spans="1:16" x14ac:dyDescent="0.25">
      <c r="A242" s="41" t="str">
        <f t="shared" si="80"/>
        <v>AMP-Accident</v>
      </c>
      <c r="B242" s="31" t="s" vm="2">
        <v>3</v>
      </c>
      <c r="C242" s="27" t="e">
        <f t="shared" si="81"/>
        <v>#N/A</v>
      </c>
      <c r="D242" s="27">
        <v>0</v>
      </c>
      <c r="E242" s="28">
        <f t="shared" si="82"/>
        <v>0</v>
      </c>
      <c r="F242" s="27">
        <v>0</v>
      </c>
      <c r="G242" s="28">
        <f t="shared" si="83"/>
        <v>0</v>
      </c>
      <c r="H242" s="27" t="e">
        <v>#N/A</v>
      </c>
      <c r="I242" s="28">
        <f t="shared" si="84"/>
        <v>0</v>
      </c>
      <c r="J242" s="27" t="e">
        <v>#N/A</v>
      </c>
      <c r="K242" s="28">
        <f t="shared" si="85"/>
        <v>0</v>
      </c>
      <c r="L242" s="27" t="e">
        <v>#N/A</v>
      </c>
      <c r="M242" s="28">
        <f t="shared" si="86"/>
        <v>0</v>
      </c>
      <c r="N242" s="27" t="e">
        <v>#N/A</v>
      </c>
      <c r="O242" s="27" t="e">
        <v>#N/A</v>
      </c>
      <c r="P242" s="29" t="e">
        <v>#N/A</v>
      </c>
    </row>
    <row r="243" spans="1:16" x14ac:dyDescent="0.25">
      <c r="A243" s="41" t="str">
        <f t="shared" si="80"/>
        <v>Clearview-Accident</v>
      </c>
      <c r="B243" s="31" t="s" vm="3">
        <v>4</v>
      </c>
      <c r="C243" s="27" t="e">
        <f t="shared" si="81"/>
        <v>#N/A</v>
      </c>
      <c r="D243" s="27">
        <v>0</v>
      </c>
      <c r="E243" s="28">
        <f t="shared" si="82"/>
        <v>0</v>
      </c>
      <c r="F243" s="27">
        <v>25</v>
      </c>
      <c r="G243" s="28">
        <f t="shared" si="83"/>
        <v>0</v>
      </c>
      <c r="H243" s="27" t="e">
        <v>#N/A</v>
      </c>
      <c r="I243" s="28">
        <f t="shared" si="84"/>
        <v>0</v>
      </c>
      <c r="J243" s="27" t="e">
        <v>#N/A</v>
      </c>
      <c r="K243" s="28">
        <f t="shared" si="85"/>
        <v>0</v>
      </c>
      <c r="L243" s="27" t="e">
        <v>#N/A</v>
      </c>
      <c r="M243" s="28">
        <f t="shared" si="86"/>
        <v>0</v>
      </c>
      <c r="N243" s="27" t="e">
        <v>#N/A</v>
      </c>
      <c r="O243" s="27" t="e">
        <v>#N/A</v>
      </c>
      <c r="P243" s="29" t="e">
        <v>#N/A</v>
      </c>
    </row>
    <row r="244" spans="1:16" x14ac:dyDescent="0.25">
      <c r="A244" s="41" t="str">
        <f t="shared" si="80"/>
        <v>CMLA-Accident</v>
      </c>
      <c r="B244" s="31" t="s" vm="4">
        <v>5</v>
      </c>
      <c r="C244" s="27" t="e">
        <f t="shared" si="81"/>
        <v>#N/A</v>
      </c>
      <c r="D244" s="27">
        <v>0</v>
      </c>
      <c r="E244" s="28">
        <f t="shared" si="82"/>
        <v>0</v>
      </c>
      <c r="F244" s="27">
        <v>25886</v>
      </c>
      <c r="G244" s="28">
        <f t="shared" si="83"/>
        <v>0</v>
      </c>
      <c r="H244" s="27" t="e">
        <v>#N/A</v>
      </c>
      <c r="I244" s="28">
        <f t="shared" si="84"/>
        <v>0</v>
      </c>
      <c r="J244" s="27" t="e">
        <v>#N/A</v>
      </c>
      <c r="K244" s="28">
        <f t="shared" si="85"/>
        <v>0</v>
      </c>
      <c r="L244" s="27" t="e">
        <v>#N/A</v>
      </c>
      <c r="M244" s="28">
        <f t="shared" si="86"/>
        <v>0</v>
      </c>
      <c r="N244" s="27" t="e">
        <v>#N/A</v>
      </c>
      <c r="O244" s="27" t="e">
        <v>#N/A</v>
      </c>
      <c r="P244" s="29" t="e">
        <v>#N/A</v>
      </c>
    </row>
    <row r="245" spans="1:16" x14ac:dyDescent="0.25">
      <c r="A245" s="41" t="str">
        <f t="shared" si="80"/>
        <v>Hallmark-Accident</v>
      </c>
      <c r="B245" s="31" t="s" vm="5">
        <v>6</v>
      </c>
      <c r="C245" s="27" t="e">
        <f t="shared" si="81"/>
        <v>#N/A</v>
      </c>
      <c r="D245" s="27">
        <v>2</v>
      </c>
      <c r="E245" s="28">
        <f t="shared" si="82"/>
        <v>0</v>
      </c>
      <c r="F245" s="27">
        <v>55.026666666666664</v>
      </c>
      <c r="G245" s="28">
        <f t="shared" si="83"/>
        <v>27.513333333333332</v>
      </c>
      <c r="H245" s="27" t="e">
        <v>#N/A</v>
      </c>
      <c r="I245" s="28">
        <f t="shared" si="84"/>
        <v>0</v>
      </c>
      <c r="J245" s="27" t="e">
        <v>#N/A</v>
      </c>
      <c r="K245" s="28">
        <f t="shared" si="85"/>
        <v>0</v>
      </c>
      <c r="L245" s="27" t="e">
        <v>#N/A</v>
      </c>
      <c r="M245" s="28">
        <f t="shared" si="86"/>
        <v>0</v>
      </c>
      <c r="N245" s="27" t="e">
        <v>#N/A</v>
      </c>
      <c r="O245" s="27" t="e">
        <v>#N/A</v>
      </c>
      <c r="P245" s="29" t="e">
        <v>#N/A</v>
      </c>
    </row>
    <row r="246" spans="1:16" x14ac:dyDescent="0.25">
      <c r="A246" s="41" t="str">
        <f t="shared" si="80"/>
        <v>Hannover Re-Accident</v>
      </c>
      <c r="B246" s="31" t="s" vm="6">
        <v>7</v>
      </c>
      <c r="C246" s="27" t="e">
        <f t="shared" si="81"/>
        <v>#N/A</v>
      </c>
      <c r="D246" s="27">
        <v>0</v>
      </c>
      <c r="E246" s="28">
        <f t="shared" si="82"/>
        <v>0</v>
      </c>
      <c r="F246" s="27">
        <v>0</v>
      </c>
      <c r="G246" s="28">
        <f t="shared" si="83"/>
        <v>0</v>
      </c>
      <c r="H246" s="27" t="e">
        <v>#N/A</v>
      </c>
      <c r="I246" s="28">
        <f t="shared" si="84"/>
        <v>0</v>
      </c>
      <c r="J246" s="27" t="e">
        <v>#N/A</v>
      </c>
      <c r="K246" s="28">
        <f t="shared" si="85"/>
        <v>0</v>
      </c>
      <c r="L246" s="27" t="e">
        <v>#N/A</v>
      </c>
      <c r="M246" s="28">
        <f t="shared" si="86"/>
        <v>0</v>
      </c>
      <c r="N246" s="27" t="e">
        <v>#N/A</v>
      </c>
      <c r="O246" s="27" t="e">
        <v>#N/A</v>
      </c>
      <c r="P246" s="29" t="e">
        <v>#N/A</v>
      </c>
    </row>
    <row r="247" spans="1:16" x14ac:dyDescent="0.25">
      <c r="A247" s="41" t="str">
        <f t="shared" si="80"/>
        <v>HCF-Accident</v>
      </c>
      <c r="B247" s="31" t="s" vm="7">
        <v>8</v>
      </c>
      <c r="C247" s="27" t="e">
        <f t="shared" si="81"/>
        <v>#N/A</v>
      </c>
      <c r="D247" s="27">
        <v>0</v>
      </c>
      <c r="E247" s="28">
        <f t="shared" si="82"/>
        <v>0</v>
      </c>
      <c r="F247" s="27">
        <v>0</v>
      </c>
      <c r="G247" s="28">
        <f t="shared" si="83"/>
        <v>0</v>
      </c>
      <c r="H247" s="27" t="e">
        <v>#N/A</v>
      </c>
      <c r="I247" s="28">
        <f t="shared" si="84"/>
        <v>0</v>
      </c>
      <c r="J247" s="27" t="e">
        <v>#N/A</v>
      </c>
      <c r="K247" s="28">
        <f t="shared" si="85"/>
        <v>0</v>
      </c>
      <c r="L247" s="27" t="e">
        <v>#N/A</v>
      </c>
      <c r="M247" s="28">
        <f t="shared" si="86"/>
        <v>0</v>
      </c>
      <c r="N247" s="27" t="e">
        <v>#N/A</v>
      </c>
      <c r="O247" s="27" t="e">
        <v>#N/A</v>
      </c>
      <c r="P247" s="29" t="e">
        <v>#N/A</v>
      </c>
    </row>
    <row r="248" spans="1:16" x14ac:dyDescent="0.25">
      <c r="A248" s="41" t="str">
        <f t="shared" si="80"/>
        <v>MetLife-Accident</v>
      </c>
      <c r="B248" s="31" t="s" vm="8">
        <v>9</v>
      </c>
      <c r="C248" s="27" t="e">
        <f t="shared" si="81"/>
        <v>#N/A</v>
      </c>
      <c r="D248" s="27">
        <v>0</v>
      </c>
      <c r="E248" s="28">
        <f t="shared" si="82"/>
        <v>0</v>
      </c>
      <c r="F248" s="27" t="e">
        <v>#N/A</v>
      </c>
      <c r="G248" s="28">
        <f t="shared" si="83"/>
        <v>0</v>
      </c>
      <c r="H248" s="27" t="e">
        <v>#N/A</v>
      </c>
      <c r="I248" s="28">
        <f t="shared" si="84"/>
        <v>0</v>
      </c>
      <c r="J248" s="27" t="e">
        <v>#N/A</v>
      </c>
      <c r="K248" s="28">
        <f t="shared" si="85"/>
        <v>0</v>
      </c>
      <c r="L248" s="27" t="e">
        <v>#N/A</v>
      </c>
      <c r="M248" s="28">
        <f t="shared" si="86"/>
        <v>0</v>
      </c>
      <c r="N248" s="27" t="e">
        <v>#N/A</v>
      </c>
      <c r="O248" s="27" t="e">
        <v>#N/A</v>
      </c>
      <c r="P248" s="29" t="e">
        <v>#N/A</v>
      </c>
    </row>
    <row r="249" spans="1:16" x14ac:dyDescent="0.25">
      <c r="A249" s="41" t="str">
        <f t="shared" si="80"/>
        <v>MLC-Accident</v>
      </c>
      <c r="B249" s="31" t="s" vm="9">
        <v>10</v>
      </c>
      <c r="C249" s="27" t="e">
        <f t="shared" si="81"/>
        <v>#N/A</v>
      </c>
      <c r="D249" s="27">
        <v>0</v>
      </c>
      <c r="E249" s="28">
        <f t="shared" si="82"/>
        <v>0</v>
      </c>
      <c r="F249" s="27" t="e">
        <v>#N/A</v>
      </c>
      <c r="G249" s="28">
        <f t="shared" si="83"/>
        <v>0</v>
      </c>
      <c r="H249" s="27" t="e">
        <v>#N/A</v>
      </c>
      <c r="I249" s="28">
        <f t="shared" si="84"/>
        <v>0</v>
      </c>
      <c r="J249" s="27" t="e">
        <v>#N/A</v>
      </c>
      <c r="K249" s="28">
        <f t="shared" si="85"/>
        <v>0</v>
      </c>
      <c r="L249" s="27" t="e">
        <v>#N/A</v>
      </c>
      <c r="M249" s="28">
        <f t="shared" si="86"/>
        <v>0</v>
      </c>
      <c r="N249" s="27" t="e">
        <v>#N/A</v>
      </c>
      <c r="O249" s="27" t="e">
        <v>#N/A</v>
      </c>
      <c r="P249" s="29" t="e">
        <v>#N/A</v>
      </c>
    </row>
    <row r="250" spans="1:16" x14ac:dyDescent="0.25">
      <c r="A250" s="41" t="str">
        <f t="shared" si="80"/>
        <v>NobleOak-Accident</v>
      </c>
      <c r="B250" s="31" t="s" vm="10">
        <v>11</v>
      </c>
      <c r="C250" s="27" t="e">
        <f t="shared" si="81"/>
        <v>#N/A</v>
      </c>
      <c r="D250" s="27">
        <v>0</v>
      </c>
      <c r="E250" s="28">
        <f t="shared" si="82"/>
        <v>0</v>
      </c>
      <c r="F250" s="27" t="e">
        <v>#N/A</v>
      </c>
      <c r="G250" s="28">
        <f t="shared" si="83"/>
        <v>0</v>
      </c>
      <c r="H250" s="27" t="e">
        <v>#N/A</v>
      </c>
      <c r="I250" s="28">
        <f t="shared" si="84"/>
        <v>0</v>
      </c>
      <c r="J250" s="27" t="e">
        <v>#N/A</v>
      </c>
      <c r="K250" s="28">
        <f t="shared" si="85"/>
        <v>0</v>
      </c>
      <c r="L250" s="27" t="e">
        <v>#N/A</v>
      </c>
      <c r="M250" s="28">
        <f t="shared" si="86"/>
        <v>0</v>
      </c>
      <c r="N250" s="27" t="e">
        <v>#N/A</v>
      </c>
      <c r="O250" s="27" t="e">
        <v>#N/A</v>
      </c>
      <c r="P250" s="29" t="e">
        <v>#N/A</v>
      </c>
    </row>
    <row r="251" spans="1:16" x14ac:dyDescent="0.25">
      <c r="A251" s="41" t="str">
        <f t="shared" si="80"/>
        <v>OnePath-Accident</v>
      </c>
      <c r="B251" s="31" t="s" vm="11">
        <v>12</v>
      </c>
      <c r="C251" s="27" t="e">
        <f t="shared" si="81"/>
        <v>#N/A</v>
      </c>
      <c r="D251" s="27">
        <v>0</v>
      </c>
      <c r="E251" s="28">
        <f t="shared" si="82"/>
        <v>0</v>
      </c>
      <c r="F251" s="27" t="e">
        <v>#N/A</v>
      </c>
      <c r="G251" s="28">
        <f t="shared" si="83"/>
        <v>0</v>
      </c>
      <c r="H251" s="27" t="e">
        <v>#N/A</v>
      </c>
      <c r="I251" s="28">
        <f t="shared" si="84"/>
        <v>0</v>
      </c>
      <c r="J251" s="27" t="e">
        <v>#N/A</v>
      </c>
      <c r="K251" s="28">
        <f t="shared" si="85"/>
        <v>0</v>
      </c>
      <c r="L251" s="27" t="e">
        <v>#N/A</v>
      </c>
      <c r="M251" s="28">
        <f t="shared" si="86"/>
        <v>0</v>
      </c>
      <c r="N251" s="27" t="e">
        <v>#N/A</v>
      </c>
      <c r="O251" s="27" t="e">
        <v>#N/A</v>
      </c>
      <c r="P251" s="29" t="e">
        <v>#N/A</v>
      </c>
    </row>
    <row r="252" spans="1:16" x14ac:dyDescent="0.25">
      <c r="A252" s="41" t="str">
        <f t="shared" si="80"/>
        <v>QBE-Accident</v>
      </c>
      <c r="B252" s="31" t="s" vm="12">
        <v>13</v>
      </c>
      <c r="C252" s="27" t="e">
        <f t="shared" si="81"/>
        <v>#N/A</v>
      </c>
      <c r="D252" s="27">
        <v>0</v>
      </c>
      <c r="E252" s="28">
        <f t="shared" si="82"/>
        <v>0</v>
      </c>
      <c r="F252" s="27" t="e">
        <v>#N/A</v>
      </c>
      <c r="G252" s="28">
        <f t="shared" si="83"/>
        <v>0</v>
      </c>
      <c r="H252" s="27" t="e">
        <v>#N/A</v>
      </c>
      <c r="I252" s="28">
        <f t="shared" si="84"/>
        <v>0</v>
      </c>
      <c r="J252" s="27" t="e">
        <v>#N/A</v>
      </c>
      <c r="K252" s="28">
        <f t="shared" si="85"/>
        <v>0</v>
      </c>
      <c r="L252" s="27" t="e">
        <v>#N/A</v>
      </c>
      <c r="M252" s="28">
        <f t="shared" si="86"/>
        <v>0</v>
      </c>
      <c r="N252" s="27" t="e">
        <v>#N/A</v>
      </c>
      <c r="O252" s="27" t="e">
        <v>#N/A</v>
      </c>
      <c r="P252" s="29" t="e">
        <v>#N/A</v>
      </c>
    </row>
    <row r="253" spans="1:16" x14ac:dyDescent="0.25">
      <c r="A253" s="41" t="str">
        <f t="shared" si="80"/>
        <v>Qinsure-Accident</v>
      </c>
      <c r="B253" s="31" t="s" vm="13">
        <v>14</v>
      </c>
      <c r="C253" s="27" t="e">
        <f t="shared" si="81"/>
        <v>#N/A</v>
      </c>
      <c r="D253" s="27">
        <v>0</v>
      </c>
      <c r="E253" s="28">
        <f t="shared" si="82"/>
        <v>0</v>
      </c>
      <c r="F253" s="27" t="e">
        <v>#N/A</v>
      </c>
      <c r="G253" s="28">
        <f t="shared" si="83"/>
        <v>0</v>
      </c>
      <c r="H253" s="27" t="e">
        <v>#N/A</v>
      </c>
      <c r="I253" s="28">
        <f t="shared" si="84"/>
        <v>0</v>
      </c>
      <c r="J253" s="27" t="e">
        <v>#N/A</v>
      </c>
      <c r="K253" s="28">
        <f t="shared" si="85"/>
        <v>0</v>
      </c>
      <c r="L253" s="27" t="e">
        <v>#N/A</v>
      </c>
      <c r="M253" s="28">
        <f t="shared" si="86"/>
        <v>0</v>
      </c>
      <c r="N253" s="27" t="e">
        <v>#N/A</v>
      </c>
      <c r="O253" s="27" t="e">
        <v>#N/A</v>
      </c>
      <c r="P253" s="29" t="e">
        <v>#N/A</v>
      </c>
    </row>
    <row r="254" spans="1:16" x14ac:dyDescent="0.25">
      <c r="A254" s="41" t="str">
        <f t="shared" si="80"/>
        <v>St Andrews-Accident</v>
      </c>
      <c r="B254" s="31" t="s" vm="14">
        <v>15</v>
      </c>
      <c r="C254" s="27" t="e">
        <f t="shared" si="81"/>
        <v>#N/A</v>
      </c>
      <c r="D254" s="27">
        <v>0</v>
      </c>
      <c r="E254" s="28">
        <f t="shared" si="82"/>
        <v>0</v>
      </c>
      <c r="F254" s="27" t="e">
        <v>#N/A</v>
      </c>
      <c r="G254" s="28">
        <f t="shared" si="83"/>
        <v>0</v>
      </c>
      <c r="H254" s="27" t="e">
        <v>#N/A</v>
      </c>
      <c r="I254" s="28">
        <f t="shared" si="84"/>
        <v>0</v>
      </c>
      <c r="J254" s="27" t="e">
        <v>#N/A</v>
      </c>
      <c r="K254" s="28">
        <f t="shared" si="85"/>
        <v>0</v>
      </c>
      <c r="L254" s="27" t="e">
        <v>#N/A</v>
      </c>
      <c r="M254" s="28">
        <f t="shared" si="86"/>
        <v>0</v>
      </c>
      <c r="N254" s="27" t="e">
        <v>#N/A</v>
      </c>
      <c r="O254" s="27" t="e">
        <v>#N/A</v>
      </c>
      <c r="P254" s="29" t="e">
        <v>#N/A</v>
      </c>
    </row>
    <row r="255" spans="1:16" x14ac:dyDescent="0.25">
      <c r="A255" s="41" t="str">
        <f t="shared" si="80"/>
        <v>St George-Accident</v>
      </c>
      <c r="B255" s="31" t="s" vm="15">
        <v>16</v>
      </c>
      <c r="C255" s="27" t="e">
        <f t="shared" si="81"/>
        <v>#N/A</v>
      </c>
      <c r="D255" s="27">
        <v>0</v>
      </c>
      <c r="E255" s="28">
        <f t="shared" si="82"/>
        <v>0</v>
      </c>
      <c r="F255" s="27" t="e">
        <v>#N/A</v>
      </c>
      <c r="G255" s="28">
        <f t="shared" si="83"/>
        <v>0</v>
      </c>
      <c r="H255" s="27" t="e">
        <v>#N/A</v>
      </c>
      <c r="I255" s="28">
        <f t="shared" si="84"/>
        <v>0</v>
      </c>
      <c r="J255" s="27" t="e">
        <v>#N/A</v>
      </c>
      <c r="K255" s="28">
        <f t="shared" si="85"/>
        <v>0</v>
      </c>
      <c r="L255" s="27" t="e">
        <v>#N/A</v>
      </c>
      <c r="M255" s="28">
        <f t="shared" si="86"/>
        <v>0</v>
      </c>
      <c r="N255" s="27" t="e">
        <v>#N/A</v>
      </c>
      <c r="O255" s="27" t="e">
        <v>#N/A</v>
      </c>
      <c r="P255" s="29" t="e">
        <v>#N/A</v>
      </c>
    </row>
    <row r="256" spans="1:16" x14ac:dyDescent="0.25">
      <c r="A256" s="41" t="str">
        <f t="shared" si="80"/>
        <v>Suncorp-Accident</v>
      </c>
      <c r="B256" s="31" t="s" vm="16">
        <v>17</v>
      </c>
      <c r="C256" s="27" t="e">
        <f t="shared" si="81"/>
        <v>#N/A</v>
      </c>
      <c r="D256" s="27">
        <v>0</v>
      </c>
      <c r="E256" s="28">
        <f t="shared" si="82"/>
        <v>0</v>
      </c>
      <c r="F256" s="27" t="e">
        <v>#N/A</v>
      </c>
      <c r="G256" s="28">
        <f t="shared" si="83"/>
        <v>0</v>
      </c>
      <c r="H256" s="27" t="e">
        <v>#N/A</v>
      </c>
      <c r="I256" s="28">
        <f t="shared" si="84"/>
        <v>0</v>
      </c>
      <c r="J256" s="27" t="e">
        <v>#N/A</v>
      </c>
      <c r="K256" s="28">
        <f t="shared" si="85"/>
        <v>0</v>
      </c>
      <c r="L256" s="27" t="e">
        <v>#N/A</v>
      </c>
      <c r="M256" s="28">
        <f t="shared" si="86"/>
        <v>0</v>
      </c>
      <c r="N256" s="27" t="e">
        <v>#N/A</v>
      </c>
      <c r="O256" s="27" t="e">
        <v>#N/A</v>
      </c>
      <c r="P256" s="29" t="e">
        <v>#N/A</v>
      </c>
    </row>
    <row r="257" spans="1:16" x14ac:dyDescent="0.25">
      <c r="A257" s="41" t="str">
        <f t="shared" si="80"/>
        <v>Swiss Re-Accident</v>
      </c>
      <c r="B257" s="31" t="s" vm="17">
        <v>18</v>
      </c>
      <c r="C257" s="27" t="e">
        <f t="shared" si="81"/>
        <v>#N/A</v>
      </c>
      <c r="D257" s="27">
        <v>0</v>
      </c>
      <c r="E257" s="28">
        <f t="shared" si="82"/>
        <v>0</v>
      </c>
      <c r="F257" s="27" t="e">
        <v>#N/A</v>
      </c>
      <c r="G257" s="28">
        <f t="shared" si="83"/>
        <v>0</v>
      </c>
      <c r="H257" s="27" t="e">
        <v>#N/A</v>
      </c>
      <c r="I257" s="28">
        <f t="shared" si="84"/>
        <v>0</v>
      </c>
      <c r="J257" s="27" t="e">
        <v>#N/A</v>
      </c>
      <c r="K257" s="28">
        <f t="shared" si="85"/>
        <v>0</v>
      </c>
      <c r="L257" s="27" t="e">
        <v>#N/A</v>
      </c>
      <c r="M257" s="28">
        <f t="shared" si="86"/>
        <v>0</v>
      </c>
      <c r="N257" s="27" t="e">
        <v>#N/A</v>
      </c>
      <c r="O257" s="27" t="e">
        <v>#N/A</v>
      </c>
      <c r="P257" s="29" t="e">
        <v>#N/A</v>
      </c>
    </row>
    <row r="258" spans="1:16" x14ac:dyDescent="0.25">
      <c r="A258" s="41" t="str">
        <f t="shared" si="80"/>
        <v>TAL Life-Accident</v>
      </c>
      <c r="B258" s="31" t="s" vm="18">
        <v>19</v>
      </c>
      <c r="C258" s="27" t="e">
        <f t="shared" si="81"/>
        <v>#N/A</v>
      </c>
      <c r="D258" s="27">
        <v>0</v>
      </c>
      <c r="E258" s="28">
        <f t="shared" si="82"/>
        <v>0</v>
      </c>
      <c r="F258" s="27" t="e">
        <v>#N/A</v>
      </c>
      <c r="G258" s="28">
        <f t="shared" si="83"/>
        <v>0</v>
      </c>
      <c r="H258" s="27" t="e">
        <v>#N/A</v>
      </c>
      <c r="I258" s="28">
        <f t="shared" si="84"/>
        <v>0</v>
      </c>
      <c r="J258" s="27" t="e">
        <v>#N/A</v>
      </c>
      <c r="K258" s="28">
        <f t="shared" si="85"/>
        <v>0</v>
      </c>
      <c r="L258" s="27" t="e">
        <v>#N/A</v>
      </c>
      <c r="M258" s="28">
        <f t="shared" si="86"/>
        <v>0</v>
      </c>
      <c r="N258" s="27" t="e">
        <v>#N/A</v>
      </c>
      <c r="O258" s="27" t="e">
        <v>#N/A</v>
      </c>
      <c r="P258" s="29" t="e">
        <v>#N/A</v>
      </c>
    </row>
    <row r="259" spans="1:16" x14ac:dyDescent="0.25">
      <c r="A259" s="41" t="str">
        <f t="shared" si="80"/>
        <v>Westpac-Accident</v>
      </c>
      <c r="B259" s="31" t="s" vm="19">
        <v>20</v>
      </c>
      <c r="C259" s="27" t="e">
        <f t="shared" si="81"/>
        <v>#N/A</v>
      </c>
      <c r="D259" s="27">
        <v>0</v>
      </c>
      <c r="E259" s="28">
        <f t="shared" si="82"/>
        <v>0</v>
      </c>
      <c r="F259" s="27" t="e">
        <v>#N/A</v>
      </c>
      <c r="G259" s="28">
        <f t="shared" si="83"/>
        <v>0</v>
      </c>
      <c r="H259" s="27" t="e">
        <v>#N/A</v>
      </c>
      <c r="I259" s="28">
        <f t="shared" si="84"/>
        <v>0</v>
      </c>
      <c r="J259" s="27" t="e">
        <v>#N/A</v>
      </c>
      <c r="K259" s="28">
        <f t="shared" si="85"/>
        <v>0</v>
      </c>
      <c r="L259" s="27" t="e">
        <v>#N/A</v>
      </c>
      <c r="M259" s="28">
        <f t="shared" si="86"/>
        <v>0</v>
      </c>
      <c r="N259" s="27" t="e">
        <v>#N/A</v>
      </c>
      <c r="O259" s="27" t="e">
        <v>#N/A</v>
      </c>
      <c r="P259" s="29" t="e">
        <v>#N/A</v>
      </c>
    </row>
    <row r="260" spans="1:16" x14ac:dyDescent="0.25">
      <c r="A260" s="41" t="str">
        <f t="shared" si="80"/>
        <v>Zurich-Accident</v>
      </c>
      <c r="B260" s="31" t="s" vm="20">
        <v>21</v>
      </c>
      <c r="C260" s="27" t="e">
        <f t="shared" si="81"/>
        <v>#N/A</v>
      </c>
      <c r="D260" s="27">
        <v>0</v>
      </c>
      <c r="E260" s="28">
        <f t="shared" si="82"/>
        <v>0</v>
      </c>
      <c r="F260" s="27" t="e">
        <v>#N/A</v>
      </c>
      <c r="G260" s="28">
        <f t="shared" si="83"/>
        <v>0</v>
      </c>
      <c r="H260" s="27" t="e">
        <v>#N/A</v>
      </c>
      <c r="I260" s="28">
        <f t="shared" si="84"/>
        <v>0</v>
      </c>
      <c r="J260" s="27" t="e">
        <v>#N/A</v>
      </c>
      <c r="K260" s="28">
        <f t="shared" si="85"/>
        <v>0</v>
      </c>
      <c r="L260" s="27" t="e">
        <v>#N/A</v>
      </c>
      <c r="M260" s="28">
        <f t="shared" si="86"/>
        <v>0</v>
      </c>
      <c r="N260" s="27" t="e">
        <v>#N/A</v>
      </c>
      <c r="O260" s="27" t="e">
        <v>#N/A</v>
      </c>
      <c r="P260" s="29" t="e">
        <v>#N/A</v>
      </c>
    </row>
  </sheetData>
  <mergeCells count="41">
    <mergeCell ref="D238:E238"/>
    <mergeCell ref="F238:G238"/>
    <mergeCell ref="H238:I238"/>
    <mergeCell ref="J238:K238"/>
    <mergeCell ref="L238:M238"/>
    <mergeCell ref="D190:E190"/>
    <mergeCell ref="F190:G190"/>
    <mergeCell ref="H190:I190"/>
    <mergeCell ref="J190:K190"/>
    <mergeCell ref="L190:M190"/>
    <mergeCell ref="D214:E214"/>
    <mergeCell ref="F214:G214"/>
    <mergeCell ref="H214:I214"/>
    <mergeCell ref="J214:K214"/>
    <mergeCell ref="L214:M214"/>
    <mergeCell ref="D142:E142"/>
    <mergeCell ref="F142:G142"/>
    <mergeCell ref="H142:I142"/>
    <mergeCell ref="J142:K142"/>
    <mergeCell ref="L142:M142"/>
    <mergeCell ref="D166:E166"/>
    <mergeCell ref="F166:G166"/>
    <mergeCell ref="H166:I166"/>
    <mergeCell ref="J166:K166"/>
    <mergeCell ref="L166:M166"/>
    <mergeCell ref="D94:E94"/>
    <mergeCell ref="F94:G94"/>
    <mergeCell ref="H94:I94"/>
    <mergeCell ref="J94:K94"/>
    <mergeCell ref="L94:M94"/>
    <mergeCell ref="D118:E118"/>
    <mergeCell ref="F118:G118"/>
    <mergeCell ref="H118:I118"/>
    <mergeCell ref="J118:K118"/>
    <mergeCell ref="L118:M118"/>
    <mergeCell ref="V4:W4"/>
    <mergeCell ref="D3:E3"/>
    <mergeCell ref="F3:G3"/>
    <mergeCell ref="H3:I3"/>
    <mergeCell ref="J3:K3"/>
    <mergeCell ref="L3:M3"/>
  </mergeCells>
  <pageMargins left="0.7" right="0.7" top="0.75" bottom="0.75" header="0.3" footer="0.3"/>
  <pageSetup paperSize="9" orientation="portrait" r:id="rId1"/>
  <headerFooter>
    <oddHeader>&amp;C&amp;B&amp;"Arial"&amp;12&amp;Kff0000​‌OFFICIAL: Sensitive‌​</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F0"/>
    <pageSetUpPr autoPageBreaks="0"/>
  </sheetPr>
  <dimension ref="A1:O134"/>
  <sheetViews>
    <sheetView showGridLines="0" zoomScaleNormal="100" workbookViewId="0"/>
  </sheetViews>
  <sheetFormatPr defaultColWidth="9" defaultRowHeight="12.75" x14ac:dyDescent="0.2"/>
  <cols>
    <col min="1" max="1" width="29.7109375" style="209" bestFit="1" customWidth="1"/>
    <col min="2" max="2" width="16.85546875" style="209" bestFit="1" customWidth="1"/>
    <col min="3" max="3" width="20" style="209" bestFit="1" customWidth="1"/>
    <col min="4" max="4" width="20.7109375" style="213" bestFit="1" customWidth="1"/>
    <col min="5" max="5" width="18.28515625" style="209" bestFit="1" customWidth="1"/>
    <col min="6" max="6" width="17.28515625" style="213" bestFit="1" customWidth="1"/>
    <col min="7" max="7" width="13.85546875" style="213" bestFit="1" customWidth="1"/>
    <col min="8" max="9" width="9" style="198"/>
    <col min="10" max="10" width="12.140625" style="144" bestFit="1" customWidth="1"/>
    <col min="11" max="11" width="18.7109375" style="198" bestFit="1" customWidth="1"/>
    <col min="12" max="15" width="9" style="198"/>
    <col min="16" max="16" width="18.85546875" style="198" bestFit="1" customWidth="1"/>
    <col min="17" max="17" width="12.140625" style="198" bestFit="1" customWidth="1"/>
    <col min="18" max="18" width="15.140625" style="198" bestFit="1" customWidth="1"/>
    <col min="19" max="19" width="17.5703125" style="198" bestFit="1" customWidth="1"/>
    <col min="20" max="20" width="11.42578125" style="198" bestFit="1" customWidth="1"/>
    <col min="21" max="21" width="19.140625" style="198" bestFit="1" customWidth="1"/>
    <col min="22" max="22" width="12.7109375" style="198" bestFit="1" customWidth="1"/>
    <col min="23" max="23" width="9.7109375" style="198" bestFit="1" customWidth="1"/>
    <col min="24" max="16384" width="9" style="198"/>
  </cols>
  <sheetData>
    <row r="1" spans="1:15" s="143" customFormat="1" ht="20.25" x14ac:dyDescent="0.3">
      <c r="A1" s="125" t="s">
        <v>222</v>
      </c>
      <c r="B1" s="140"/>
      <c r="C1" s="140"/>
      <c r="D1" s="141"/>
      <c r="E1" s="140"/>
      <c r="F1" s="142"/>
      <c r="G1" s="142"/>
      <c r="J1" s="144"/>
    </row>
    <row r="2" spans="1:15" x14ac:dyDescent="0.2">
      <c r="A2" s="222"/>
      <c r="D2" s="196"/>
    </row>
    <row r="3" spans="1:15" x14ac:dyDescent="0.2">
      <c r="A3" s="319" t="s">
        <v>30</v>
      </c>
      <c r="B3" s="323" t="s">
        <v>276</v>
      </c>
      <c r="C3" s="323"/>
      <c r="D3" s="323"/>
      <c r="E3" s="324"/>
      <c r="F3" s="325" t="s">
        <v>277</v>
      </c>
      <c r="G3" s="325"/>
    </row>
    <row r="4" spans="1:15" x14ac:dyDescent="0.2">
      <c r="A4" s="320"/>
      <c r="B4" s="226" t="s">
        <v>57</v>
      </c>
      <c r="C4" s="226" t="s">
        <v>58</v>
      </c>
      <c r="D4" s="203" t="s">
        <v>169</v>
      </c>
      <c r="E4" s="204" t="s">
        <v>61</v>
      </c>
      <c r="F4" s="203" t="s">
        <v>25</v>
      </c>
      <c r="G4" s="203" t="s">
        <v>23</v>
      </c>
    </row>
    <row r="5" spans="1:15" x14ac:dyDescent="0.2">
      <c r="A5" s="321"/>
      <c r="B5" s="230" t="s">
        <v>209</v>
      </c>
      <c r="C5" s="230" t="s">
        <v>166</v>
      </c>
      <c r="D5" s="206" t="s">
        <v>167</v>
      </c>
      <c r="E5" s="207" t="s">
        <v>168</v>
      </c>
      <c r="F5" s="206"/>
      <c r="G5" s="208"/>
    </row>
    <row r="6" spans="1:15" x14ac:dyDescent="0.2">
      <c r="A6" s="209" t="s">
        <v>210</v>
      </c>
      <c r="B6" s="210">
        <v>42.393000000000001</v>
      </c>
      <c r="C6" s="210">
        <v>14467.12</v>
      </c>
      <c r="D6" s="211">
        <v>0.21779658377292366</v>
      </c>
      <c r="E6" s="231">
        <v>11667.111255</v>
      </c>
      <c r="F6" s="235">
        <v>2.4306253803710071E-2</v>
      </c>
      <c r="G6" s="235">
        <v>2.5281146672148966E-2</v>
      </c>
      <c r="J6" s="232"/>
    </row>
    <row r="7" spans="1:15" x14ac:dyDescent="0.2">
      <c r="A7" s="209" t="s" vm="1">
        <v>2</v>
      </c>
      <c r="B7" s="210" t="s">
        <v>312</v>
      </c>
      <c r="C7" s="210" t="s">
        <v>312</v>
      </c>
      <c r="D7" s="211" t="s">
        <v>312</v>
      </c>
      <c r="E7" s="212" t="s">
        <v>312</v>
      </c>
      <c r="F7" s="235" t="s">
        <v>312</v>
      </c>
      <c r="G7" s="235" t="s">
        <v>312</v>
      </c>
      <c r="J7" s="232"/>
      <c r="L7" s="216"/>
      <c r="M7" s="216"/>
      <c r="N7" s="322"/>
      <c r="O7" s="322"/>
    </row>
    <row r="8" spans="1:15" x14ac:dyDescent="0.2">
      <c r="A8" s="209" t="s">
        <v>205</v>
      </c>
      <c r="B8" s="210" t="s">
        <v>312</v>
      </c>
      <c r="C8" s="210" t="s">
        <v>312</v>
      </c>
      <c r="D8" s="211" t="s">
        <v>312</v>
      </c>
      <c r="E8" s="212" t="s">
        <v>312</v>
      </c>
      <c r="F8" s="235" t="s">
        <v>312</v>
      </c>
      <c r="G8" s="235" t="s">
        <v>312</v>
      </c>
      <c r="J8" s="232"/>
      <c r="L8" s="216"/>
      <c r="M8" s="216"/>
      <c r="N8" s="216"/>
      <c r="O8" s="216"/>
    </row>
    <row r="9" spans="1:15" x14ac:dyDescent="0.2">
      <c r="A9" s="209" t="s" vm="5">
        <v>6</v>
      </c>
      <c r="B9" s="210" t="s">
        <v>312</v>
      </c>
      <c r="C9" s="210" t="s">
        <v>312</v>
      </c>
      <c r="D9" s="211" t="s">
        <v>312</v>
      </c>
      <c r="E9" s="212" t="s">
        <v>312</v>
      </c>
      <c r="F9" s="235" t="s">
        <v>312</v>
      </c>
      <c r="G9" s="235" t="s">
        <v>312</v>
      </c>
      <c r="J9" s="232"/>
    </row>
    <row r="10" spans="1:15" x14ac:dyDescent="0.2">
      <c r="A10" s="209" t="s" vm="6">
        <v>7</v>
      </c>
      <c r="B10" s="210" t="s">
        <v>312</v>
      </c>
      <c r="C10" s="210" t="s">
        <v>312</v>
      </c>
      <c r="D10" s="211" t="s">
        <v>312</v>
      </c>
      <c r="E10" s="212" t="s">
        <v>312</v>
      </c>
      <c r="F10" s="235" t="s">
        <v>312</v>
      </c>
      <c r="G10" s="235" t="s">
        <v>312</v>
      </c>
      <c r="J10" s="232"/>
    </row>
    <row r="11" spans="1:15" x14ac:dyDescent="0.2">
      <c r="A11" s="209" t="s" vm="7">
        <v>8</v>
      </c>
      <c r="B11" s="210" t="s">
        <v>312</v>
      </c>
      <c r="C11" s="210" t="s">
        <v>312</v>
      </c>
      <c r="D11" s="211" t="s">
        <v>312</v>
      </c>
      <c r="E11" s="212" t="s">
        <v>312</v>
      </c>
      <c r="F11" s="235" t="s">
        <v>312</v>
      </c>
      <c r="G11" s="235" t="s">
        <v>312</v>
      </c>
      <c r="J11" s="232"/>
    </row>
    <row r="12" spans="1:15" x14ac:dyDescent="0.2">
      <c r="A12" s="209" t="s" vm="8">
        <v>9</v>
      </c>
      <c r="B12" s="210">
        <v>42.351999999999997</v>
      </c>
      <c r="C12" s="210">
        <v>19699.561000000002</v>
      </c>
      <c r="D12" s="211">
        <v>0.2965688462960368</v>
      </c>
      <c r="E12" s="212">
        <v>14662.932744</v>
      </c>
      <c r="F12" s="235">
        <v>6.4035167967341627E-2</v>
      </c>
      <c r="G12" s="235">
        <v>4.6759496109006413E-2</v>
      </c>
      <c r="J12" s="232"/>
    </row>
    <row r="13" spans="1:15" x14ac:dyDescent="0.2">
      <c r="A13" s="209" t="s">
        <v>315</v>
      </c>
      <c r="B13" s="210">
        <v>31.675000000000001</v>
      </c>
      <c r="C13" s="210">
        <v>7417.1859999999997</v>
      </c>
      <c r="D13" s="211">
        <v>0.1116627063305175</v>
      </c>
      <c r="E13" s="212">
        <v>6796.5401060000004</v>
      </c>
      <c r="F13" s="235">
        <v>0.22875473176864952</v>
      </c>
      <c r="G13" s="235">
        <v>4.5130593428845935E-2</v>
      </c>
      <c r="J13" s="232"/>
    </row>
    <row r="14" spans="1:15" x14ac:dyDescent="0.2">
      <c r="A14" s="209" t="s" vm="10">
        <v>11</v>
      </c>
      <c r="B14" s="210" t="s">
        <v>312</v>
      </c>
      <c r="C14" s="210" t="s">
        <v>312</v>
      </c>
      <c r="D14" s="211" t="s">
        <v>312</v>
      </c>
      <c r="E14" s="212" t="s">
        <v>312</v>
      </c>
      <c r="F14" s="235" t="s">
        <v>312</v>
      </c>
      <c r="G14" s="235" t="s">
        <v>312</v>
      </c>
      <c r="J14" s="232"/>
    </row>
    <row r="15" spans="1:15" x14ac:dyDescent="0.2">
      <c r="A15" s="209" t="s">
        <v>273</v>
      </c>
      <c r="B15" s="210" t="s">
        <v>312</v>
      </c>
      <c r="C15" s="210" t="s">
        <v>312</v>
      </c>
      <c r="D15" s="211" t="s">
        <v>312</v>
      </c>
      <c r="E15" s="212" t="s">
        <v>312</v>
      </c>
      <c r="F15" s="235" t="s">
        <v>312</v>
      </c>
      <c r="G15" s="235" t="s">
        <v>312</v>
      </c>
      <c r="J15" s="232"/>
    </row>
    <row r="16" spans="1:15" x14ac:dyDescent="0.2">
      <c r="A16" s="209" t="s">
        <v>270</v>
      </c>
      <c r="B16" s="210">
        <v>2.3479999999999999</v>
      </c>
      <c r="C16" s="210">
        <v>1259.566</v>
      </c>
      <c r="D16" s="211">
        <v>1.896225177067214E-2</v>
      </c>
      <c r="E16" s="212">
        <v>795.38942599999996</v>
      </c>
      <c r="F16" s="235">
        <v>1.499375794793892E-2</v>
      </c>
      <c r="G16" s="235">
        <v>0</v>
      </c>
      <c r="J16" s="232"/>
    </row>
    <row r="17" spans="1:10" x14ac:dyDescent="0.2">
      <c r="A17" s="209" t="s">
        <v>211</v>
      </c>
      <c r="B17" s="210">
        <v>19.152000000000001</v>
      </c>
      <c r="C17" s="210">
        <v>5877.1530000000002</v>
      </c>
      <c r="D17" s="211">
        <v>8.8478138407007717E-2</v>
      </c>
      <c r="E17" s="212">
        <v>4792.6650380000001</v>
      </c>
      <c r="F17" s="235">
        <v>0.46556032744468018</v>
      </c>
      <c r="G17" s="235">
        <v>0.13143255340823254</v>
      </c>
      <c r="J17" s="232"/>
    </row>
    <row r="18" spans="1:10" x14ac:dyDescent="0.2">
      <c r="A18" s="209" t="s" vm="20">
        <v>21</v>
      </c>
      <c r="B18" s="210">
        <v>39.71</v>
      </c>
      <c r="C18" s="210">
        <v>17704.330999999998</v>
      </c>
      <c r="D18" s="211">
        <v>0.26653147342284217</v>
      </c>
      <c r="E18" s="212">
        <v>17043.757953</v>
      </c>
      <c r="F18" s="235">
        <v>0.11790008457780303</v>
      </c>
      <c r="G18" s="235">
        <v>4.7405050868284969E-2</v>
      </c>
      <c r="J18" s="232"/>
    </row>
    <row r="19" spans="1:10" s="221" customFormat="1" ht="13.5" thickBot="1" x14ac:dyDescent="0.25">
      <c r="A19" s="217" t="s">
        <v>101</v>
      </c>
      <c r="B19" s="218">
        <v>177.63</v>
      </c>
      <c r="C19" s="218">
        <v>66424.917000000001</v>
      </c>
      <c r="D19" s="219">
        <v>1</v>
      </c>
      <c r="E19" s="220">
        <v>55758.396522000003</v>
      </c>
      <c r="F19" s="236">
        <v>0.11748719471467614</v>
      </c>
      <c r="G19" s="236">
        <v>4.7695770064036594E-2</v>
      </c>
      <c r="J19" s="232"/>
    </row>
    <row r="20" spans="1:10" ht="13.5" thickTop="1" x14ac:dyDescent="0.2">
      <c r="A20" s="222"/>
      <c r="B20" s="233"/>
      <c r="C20" s="233"/>
      <c r="D20" s="211"/>
      <c r="E20" s="233"/>
      <c r="F20" s="211"/>
      <c r="G20" s="211"/>
      <c r="J20" s="232"/>
    </row>
    <row r="21" spans="1:10" x14ac:dyDescent="0.2">
      <c r="A21" s="223"/>
      <c r="B21" s="234"/>
      <c r="C21" s="234"/>
      <c r="D21" s="225"/>
      <c r="E21" s="234"/>
      <c r="F21" s="225"/>
      <c r="G21" s="225"/>
      <c r="J21" s="232"/>
    </row>
    <row r="22" spans="1:10" x14ac:dyDescent="0.2">
      <c r="A22" s="319" t="s">
        <v>31</v>
      </c>
      <c r="B22" s="323" t="str">
        <f>B3</f>
        <v>As at 31/12/2025</v>
      </c>
      <c r="C22" s="323"/>
      <c r="D22" s="323"/>
      <c r="E22" s="324"/>
      <c r="F22" s="325" t="str">
        <f>F3</f>
        <v>12 months to 31/12/2025</v>
      </c>
      <c r="G22" s="325"/>
      <c r="J22" s="232"/>
    </row>
    <row r="23" spans="1:10" x14ac:dyDescent="0.2">
      <c r="A23" s="320"/>
      <c r="B23" s="226" t="str">
        <f>B4</f>
        <v>Lives insured</v>
      </c>
      <c r="C23" s="226" t="str">
        <f>C4</f>
        <v>Annual premium</v>
      </c>
      <c r="D23" s="203" t="s">
        <v>169</v>
      </c>
      <c r="E23" s="204" t="str">
        <f>E4</f>
        <v>Sum insured</v>
      </c>
      <c r="F23" s="226" t="str">
        <f>F4</f>
        <v>New business</v>
      </c>
      <c r="G23" s="226" t="str">
        <f>G4</f>
        <v>Lapse rate</v>
      </c>
      <c r="J23" s="232"/>
    </row>
    <row r="24" spans="1:10" x14ac:dyDescent="0.2">
      <c r="A24" s="321"/>
      <c r="B24" s="230" t="s">
        <v>209</v>
      </c>
      <c r="C24" s="230" t="s">
        <v>166</v>
      </c>
      <c r="D24" s="206" t="s">
        <v>167</v>
      </c>
      <c r="E24" s="207" t="s">
        <v>168</v>
      </c>
      <c r="F24" s="206"/>
      <c r="G24" s="208"/>
      <c r="J24" s="232"/>
    </row>
    <row r="25" spans="1:10" x14ac:dyDescent="0.2">
      <c r="A25" s="209" t="s">
        <v>210</v>
      </c>
      <c r="B25" s="210">
        <v>12.481</v>
      </c>
      <c r="C25" s="210">
        <v>8725.4660000000003</v>
      </c>
      <c r="D25" s="211">
        <v>0.21171436872476337</v>
      </c>
      <c r="E25" s="231">
        <v>5873.1010630000001</v>
      </c>
      <c r="F25" s="235">
        <v>2.3521862412097763E-2</v>
      </c>
      <c r="G25" s="235">
        <v>6.4342893006554755E-3</v>
      </c>
      <c r="J25" s="232"/>
    </row>
    <row r="26" spans="1:10" x14ac:dyDescent="0.2">
      <c r="A26" s="209" t="s" vm="1">
        <v>2</v>
      </c>
      <c r="B26" s="210" t="s">
        <v>312</v>
      </c>
      <c r="C26" s="210" t="s">
        <v>312</v>
      </c>
      <c r="D26" s="211" t="s">
        <v>312</v>
      </c>
      <c r="E26" s="212" t="s">
        <v>312</v>
      </c>
      <c r="F26" s="235" t="s">
        <v>312</v>
      </c>
      <c r="G26" s="235" t="s">
        <v>312</v>
      </c>
      <c r="J26" s="232"/>
    </row>
    <row r="27" spans="1:10" x14ac:dyDescent="0.2">
      <c r="A27" s="209" t="s">
        <v>205</v>
      </c>
      <c r="B27" s="210" t="s">
        <v>312</v>
      </c>
      <c r="C27" s="210" t="s">
        <v>312</v>
      </c>
      <c r="D27" s="211" t="s">
        <v>312</v>
      </c>
      <c r="E27" s="212" t="s">
        <v>312</v>
      </c>
      <c r="F27" s="235" t="s">
        <v>312</v>
      </c>
      <c r="G27" s="235" t="s">
        <v>312</v>
      </c>
      <c r="J27" s="232"/>
    </row>
    <row r="28" spans="1:10" x14ac:dyDescent="0.2">
      <c r="A28" s="209" t="s" vm="5">
        <v>6</v>
      </c>
      <c r="B28" s="210" t="s">
        <v>312</v>
      </c>
      <c r="C28" s="210" t="s">
        <v>312</v>
      </c>
      <c r="D28" s="211" t="s">
        <v>312</v>
      </c>
      <c r="E28" s="212" t="s">
        <v>312</v>
      </c>
      <c r="F28" s="235" t="s">
        <v>312</v>
      </c>
      <c r="G28" s="235" t="s">
        <v>312</v>
      </c>
      <c r="J28" s="232"/>
    </row>
    <row r="29" spans="1:10" x14ac:dyDescent="0.2">
      <c r="A29" s="209" t="s" vm="6">
        <v>7</v>
      </c>
      <c r="B29" s="210" t="s">
        <v>312</v>
      </c>
      <c r="C29" s="210" t="s">
        <v>312</v>
      </c>
      <c r="D29" s="211" t="s">
        <v>312</v>
      </c>
      <c r="E29" s="212" t="s">
        <v>312</v>
      </c>
      <c r="F29" s="235" t="s">
        <v>312</v>
      </c>
      <c r="G29" s="235" t="s">
        <v>312</v>
      </c>
      <c r="J29" s="232"/>
    </row>
    <row r="30" spans="1:10" x14ac:dyDescent="0.2">
      <c r="A30" s="209" t="s" vm="7">
        <v>8</v>
      </c>
      <c r="B30" s="210">
        <v>140.488</v>
      </c>
      <c r="C30" s="210">
        <v>1085.7239999999999</v>
      </c>
      <c r="D30" s="211">
        <v>2.6343965040872885E-2</v>
      </c>
      <c r="E30" s="212">
        <v>1593.97</v>
      </c>
      <c r="F30" s="235">
        <v>0</v>
      </c>
      <c r="G30" s="235">
        <v>0</v>
      </c>
      <c r="J30" s="232"/>
    </row>
    <row r="31" spans="1:10" x14ac:dyDescent="0.2">
      <c r="A31" s="209" t="s" vm="8">
        <v>9</v>
      </c>
      <c r="B31" s="210">
        <v>31.311</v>
      </c>
      <c r="C31" s="210">
        <v>13636.544</v>
      </c>
      <c r="D31" s="211">
        <v>0.33087657490699746</v>
      </c>
      <c r="E31" s="212">
        <v>12604.272215000001</v>
      </c>
      <c r="F31" s="235">
        <v>5.4075432415449397E-2</v>
      </c>
      <c r="G31" s="235">
        <v>5.0080221503435975E-2</v>
      </c>
      <c r="J31" s="232"/>
    </row>
    <row r="32" spans="1:10" x14ac:dyDescent="0.2">
      <c r="A32" s="209" t="s">
        <v>315</v>
      </c>
      <c r="B32" s="210">
        <v>9.407</v>
      </c>
      <c r="C32" s="210">
        <v>2323.7359999999999</v>
      </c>
      <c r="D32" s="211">
        <v>5.6383040209314519E-2</v>
      </c>
      <c r="E32" s="212">
        <v>2077.8774109999999</v>
      </c>
      <c r="F32" s="235">
        <v>1.2786311642661669E-2</v>
      </c>
      <c r="G32" s="235">
        <v>7.6114757908284272E-2</v>
      </c>
      <c r="J32" s="232"/>
    </row>
    <row r="33" spans="1:10" x14ac:dyDescent="0.2">
      <c r="A33" s="209" t="s" vm="10">
        <v>11</v>
      </c>
      <c r="B33" s="210" t="s">
        <v>312</v>
      </c>
      <c r="C33" s="210" t="s">
        <v>312</v>
      </c>
      <c r="D33" s="211" t="s">
        <v>312</v>
      </c>
      <c r="E33" s="212" t="s">
        <v>312</v>
      </c>
      <c r="F33" s="235" t="s">
        <v>312</v>
      </c>
      <c r="G33" s="235" t="s">
        <v>312</v>
      </c>
      <c r="J33" s="232"/>
    </row>
    <row r="34" spans="1:10" x14ac:dyDescent="0.2">
      <c r="A34" s="209" t="s">
        <v>273</v>
      </c>
      <c r="B34" s="210" t="s">
        <v>312</v>
      </c>
      <c r="C34" s="210" t="s">
        <v>312</v>
      </c>
      <c r="D34" s="211" t="s">
        <v>312</v>
      </c>
      <c r="E34" s="212" t="s">
        <v>312</v>
      </c>
      <c r="F34" s="235" t="s">
        <v>312</v>
      </c>
      <c r="G34" s="235" t="s">
        <v>312</v>
      </c>
      <c r="J34" s="232"/>
    </row>
    <row r="35" spans="1:10" x14ac:dyDescent="0.2">
      <c r="A35" s="209" t="s">
        <v>270</v>
      </c>
      <c r="B35" s="210">
        <v>2.113</v>
      </c>
      <c r="C35" s="210">
        <v>1100.739</v>
      </c>
      <c r="D35" s="211">
        <v>2.6708288418719105E-2</v>
      </c>
      <c r="E35" s="212">
        <v>715.17933200000004</v>
      </c>
      <c r="F35" s="235">
        <v>1.9619169310099886E-2</v>
      </c>
      <c r="G35" s="235">
        <v>0</v>
      </c>
      <c r="J35" s="232"/>
    </row>
    <row r="36" spans="1:10" x14ac:dyDescent="0.2">
      <c r="A36" s="209" t="s">
        <v>211</v>
      </c>
      <c r="B36" s="210">
        <v>10.986000000000001</v>
      </c>
      <c r="C36" s="210">
        <v>6031.8469999999998</v>
      </c>
      <c r="D36" s="211">
        <v>0.14635650174436043</v>
      </c>
      <c r="E36" s="212">
        <v>2773.9324929999998</v>
      </c>
      <c r="F36" s="235">
        <v>0.39009372837763306</v>
      </c>
      <c r="G36" s="235">
        <v>0.12410035326650104</v>
      </c>
      <c r="J36" s="232"/>
    </row>
    <row r="37" spans="1:10" x14ac:dyDescent="0.2">
      <c r="A37" s="209" t="s" vm="20">
        <v>21</v>
      </c>
      <c r="B37" s="210">
        <v>31.053999999999998</v>
      </c>
      <c r="C37" s="210">
        <v>8309.33</v>
      </c>
      <c r="D37" s="211">
        <v>0.20161726095497226</v>
      </c>
      <c r="E37" s="212">
        <v>11231.817384</v>
      </c>
      <c r="F37" s="235">
        <v>0.14306584907543712</v>
      </c>
      <c r="G37" s="235">
        <v>4.6694254426131579E-2</v>
      </c>
      <c r="J37" s="232"/>
    </row>
    <row r="38" spans="1:10" s="221" customFormat="1" ht="13.5" thickBot="1" x14ac:dyDescent="0.25">
      <c r="A38" s="217" t="s">
        <v>101</v>
      </c>
      <c r="B38" s="218">
        <v>237.84</v>
      </c>
      <c r="C38" s="218">
        <v>41213.385999999999</v>
      </c>
      <c r="D38" s="219">
        <v>1</v>
      </c>
      <c r="E38" s="220">
        <v>36870.149898000003</v>
      </c>
      <c r="F38" s="236">
        <v>0.10598136245638447</v>
      </c>
      <c r="G38" s="236">
        <v>4.9462172654139172E-2</v>
      </c>
      <c r="J38" s="232"/>
    </row>
    <row r="39" spans="1:10" ht="13.5" thickTop="1" x14ac:dyDescent="0.2">
      <c r="A39" s="227"/>
      <c r="B39" s="233"/>
      <c r="C39" s="233"/>
      <c r="D39" s="211"/>
      <c r="E39" s="233"/>
      <c r="F39" s="211"/>
      <c r="G39" s="211"/>
      <c r="J39" s="232"/>
    </row>
    <row r="40" spans="1:10" x14ac:dyDescent="0.2">
      <c r="A40" s="223"/>
      <c r="B40" s="234"/>
      <c r="C40" s="234"/>
      <c r="D40" s="225"/>
      <c r="E40" s="234"/>
      <c r="F40" s="228"/>
      <c r="G40" s="228"/>
      <c r="J40" s="232"/>
    </row>
    <row r="41" spans="1:10" x14ac:dyDescent="0.2">
      <c r="A41" s="319" t="s">
        <v>32</v>
      </c>
      <c r="B41" s="323" t="str">
        <f>B3</f>
        <v>As at 31/12/2025</v>
      </c>
      <c r="C41" s="323"/>
      <c r="D41" s="323"/>
      <c r="E41" s="324"/>
      <c r="F41" s="325" t="str">
        <f>F3</f>
        <v>12 months to 31/12/2025</v>
      </c>
      <c r="G41" s="325"/>
      <c r="J41" s="232"/>
    </row>
    <row r="42" spans="1:10" x14ac:dyDescent="0.2">
      <c r="A42" s="320"/>
      <c r="B42" s="226" t="str">
        <f>B4</f>
        <v>Lives insured</v>
      </c>
      <c r="C42" s="226" t="str">
        <f>C4</f>
        <v>Annual premium</v>
      </c>
      <c r="D42" s="203" t="s">
        <v>169</v>
      </c>
      <c r="E42" s="204" t="str">
        <f>E4</f>
        <v>Sum insured</v>
      </c>
      <c r="F42" s="226" t="str">
        <f>F4</f>
        <v>New business</v>
      </c>
      <c r="G42" s="226" t="str">
        <f>G4</f>
        <v>Lapse rate</v>
      </c>
      <c r="J42" s="232"/>
    </row>
    <row r="43" spans="1:10" x14ac:dyDescent="0.2">
      <c r="A43" s="321"/>
      <c r="B43" s="230" t="s">
        <v>209</v>
      </c>
      <c r="C43" s="230" t="s">
        <v>166</v>
      </c>
      <c r="D43" s="206" t="s">
        <v>167</v>
      </c>
      <c r="E43" s="207" t="s">
        <v>168</v>
      </c>
      <c r="F43" s="206"/>
      <c r="G43" s="208"/>
      <c r="J43" s="232"/>
    </row>
    <row r="44" spans="1:10" x14ac:dyDescent="0.2">
      <c r="A44" s="209" t="s">
        <v>210</v>
      </c>
      <c r="B44" s="210">
        <v>4.444</v>
      </c>
      <c r="C44" s="210">
        <v>1435.6220000000001</v>
      </c>
      <c r="D44" s="211">
        <v>0.921557148377671</v>
      </c>
      <c r="E44" s="231">
        <v>228.06183999999999</v>
      </c>
      <c r="F44" s="235">
        <v>0</v>
      </c>
      <c r="G44" s="235">
        <v>2.078187855780881E-2</v>
      </c>
      <c r="J44" s="232"/>
    </row>
    <row r="45" spans="1:10" x14ac:dyDescent="0.2">
      <c r="A45" s="209" t="s" vm="1">
        <v>2</v>
      </c>
      <c r="B45" s="210" t="s">
        <v>312</v>
      </c>
      <c r="C45" s="210" t="s">
        <v>312</v>
      </c>
      <c r="D45" s="211" t="s">
        <v>312</v>
      </c>
      <c r="E45" s="212" t="s">
        <v>312</v>
      </c>
      <c r="F45" s="235" t="s">
        <v>312</v>
      </c>
      <c r="G45" s="235" t="s">
        <v>312</v>
      </c>
      <c r="J45" s="232"/>
    </row>
    <row r="46" spans="1:10" x14ac:dyDescent="0.2">
      <c r="A46" s="209" t="s">
        <v>205</v>
      </c>
      <c r="B46" s="210" t="s">
        <v>312</v>
      </c>
      <c r="C46" s="210" t="s">
        <v>312</v>
      </c>
      <c r="D46" s="211" t="s">
        <v>312</v>
      </c>
      <c r="E46" s="212" t="s">
        <v>312</v>
      </c>
      <c r="F46" s="235" t="s">
        <v>312</v>
      </c>
      <c r="G46" s="235" t="s">
        <v>312</v>
      </c>
      <c r="J46" s="232"/>
    </row>
    <row r="47" spans="1:10" x14ac:dyDescent="0.2">
      <c r="A47" s="209" t="s" vm="5">
        <v>6</v>
      </c>
      <c r="B47" s="210" t="s">
        <v>312</v>
      </c>
      <c r="C47" s="210" t="s">
        <v>312</v>
      </c>
      <c r="D47" s="211" t="s">
        <v>312</v>
      </c>
      <c r="E47" s="212" t="s">
        <v>312</v>
      </c>
      <c r="F47" s="235" t="s">
        <v>312</v>
      </c>
      <c r="G47" s="235" t="s">
        <v>312</v>
      </c>
      <c r="J47" s="232"/>
    </row>
    <row r="48" spans="1:10" x14ac:dyDescent="0.2">
      <c r="A48" s="209" t="s" vm="6">
        <v>7</v>
      </c>
      <c r="B48" s="210" t="s">
        <v>312</v>
      </c>
      <c r="C48" s="210" t="s">
        <v>312</v>
      </c>
      <c r="D48" s="211" t="s">
        <v>312</v>
      </c>
      <c r="E48" s="212" t="s">
        <v>312</v>
      </c>
      <c r="F48" s="235" t="s">
        <v>312</v>
      </c>
      <c r="G48" s="235" t="s">
        <v>312</v>
      </c>
      <c r="J48" s="232"/>
    </row>
    <row r="49" spans="1:10" x14ac:dyDescent="0.2">
      <c r="A49" s="209" t="s" vm="7">
        <v>8</v>
      </c>
      <c r="B49" s="210" t="s">
        <v>312</v>
      </c>
      <c r="C49" s="210" t="s">
        <v>312</v>
      </c>
      <c r="D49" s="211" t="s">
        <v>312</v>
      </c>
      <c r="E49" s="212" t="s">
        <v>312</v>
      </c>
      <c r="F49" s="235" t="s">
        <v>312</v>
      </c>
      <c r="G49" s="235" t="s">
        <v>312</v>
      </c>
      <c r="J49" s="232"/>
    </row>
    <row r="50" spans="1:10" x14ac:dyDescent="0.2">
      <c r="A50" s="209" t="s" vm="8">
        <v>9</v>
      </c>
      <c r="B50" s="210">
        <v>6.3E-2</v>
      </c>
      <c r="C50" s="210">
        <v>98.2</v>
      </c>
      <c r="D50" s="211">
        <v>6.3036726917452712E-2</v>
      </c>
      <c r="E50" s="212">
        <v>55.340417000000002</v>
      </c>
      <c r="F50" s="235">
        <v>0</v>
      </c>
      <c r="G50" s="235">
        <v>0</v>
      </c>
      <c r="J50" s="232"/>
    </row>
    <row r="51" spans="1:10" x14ac:dyDescent="0.2">
      <c r="A51" s="209" t="s">
        <v>315</v>
      </c>
      <c r="B51" s="210" t="s">
        <v>312</v>
      </c>
      <c r="C51" s="210" t="s">
        <v>312</v>
      </c>
      <c r="D51" s="211" t="s">
        <v>312</v>
      </c>
      <c r="E51" s="212" t="s">
        <v>312</v>
      </c>
      <c r="F51" s="235" t="s">
        <v>312</v>
      </c>
      <c r="G51" s="235" t="s">
        <v>312</v>
      </c>
      <c r="J51" s="232"/>
    </row>
    <row r="52" spans="1:10" x14ac:dyDescent="0.2">
      <c r="A52" s="209" t="s" vm="10">
        <v>11</v>
      </c>
      <c r="B52" s="210" t="s">
        <v>312</v>
      </c>
      <c r="C52" s="210" t="s">
        <v>312</v>
      </c>
      <c r="D52" s="211" t="s">
        <v>312</v>
      </c>
      <c r="E52" s="212" t="s">
        <v>312</v>
      </c>
      <c r="F52" s="235" t="s">
        <v>312</v>
      </c>
      <c r="G52" s="235" t="s">
        <v>312</v>
      </c>
      <c r="J52" s="232"/>
    </row>
    <row r="53" spans="1:10" x14ac:dyDescent="0.2">
      <c r="A53" s="209" t="s">
        <v>273</v>
      </c>
      <c r="B53" s="210" t="s">
        <v>312</v>
      </c>
      <c r="C53" s="210" t="s">
        <v>312</v>
      </c>
      <c r="D53" s="211" t="s">
        <v>312</v>
      </c>
      <c r="E53" s="212" t="s">
        <v>312</v>
      </c>
      <c r="F53" s="235" t="s">
        <v>312</v>
      </c>
      <c r="G53" s="235" t="s">
        <v>312</v>
      </c>
      <c r="J53" s="232"/>
    </row>
    <row r="54" spans="1:10" x14ac:dyDescent="0.2">
      <c r="A54" s="209" t="s">
        <v>270</v>
      </c>
      <c r="B54" s="210" t="s">
        <v>312</v>
      </c>
      <c r="C54" s="210" t="s">
        <v>312</v>
      </c>
      <c r="D54" s="211" t="s">
        <v>312</v>
      </c>
      <c r="E54" s="212" t="s">
        <v>312</v>
      </c>
      <c r="F54" s="235" t="s">
        <v>312</v>
      </c>
      <c r="G54" s="235" t="s">
        <v>312</v>
      </c>
      <c r="J54" s="232"/>
    </row>
    <row r="55" spans="1:10" x14ac:dyDescent="0.2">
      <c r="A55" s="209" t="s">
        <v>211</v>
      </c>
      <c r="B55" s="210">
        <v>0.33100000000000002</v>
      </c>
      <c r="C55" s="210">
        <v>24</v>
      </c>
      <c r="D55" s="211">
        <v>1.5406124704876425E-2</v>
      </c>
      <c r="E55" s="212">
        <v>3.23</v>
      </c>
      <c r="F55" s="235">
        <v>2</v>
      </c>
      <c r="G55" s="235">
        <v>0</v>
      </c>
      <c r="J55" s="232"/>
    </row>
    <row r="56" spans="1:10" x14ac:dyDescent="0.2">
      <c r="A56" s="209" t="s" vm="20">
        <v>21</v>
      </c>
      <c r="B56" s="210" t="s">
        <v>312</v>
      </c>
      <c r="C56" s="210" t="s">
        <v>312</v>
      </c>
      <c r="D56" s="211" t="s">
        <v>312</v>
      </c>
      <c r="E56" s="212" t="s">
        <v>312</v>
      </c>
      <c r="F56" s="235" t="s">
        <v>312</v>
      </c>
      <c r="G56" s="235" t="s">
        <v>312</v>
      </c>
      <c r="J56" s="232"/>
    </row>
    <row r="57" spans="1:10" s="221" customFormat="1" ht="13.5" thickBot="1" x14ac:dyDescent="0.25">
      <c r="A57" s="217" t="s">
        <v>101</v>
      </c>
      <c r="B57" s="218">
        <v>4.8380000000000001</v>
      </c>
      <c r="C57" s="218">
        <v>1557.8219999999999</v>
      </c>
      <c r="D57" s="219">
        <v>1</v>
      </c>
      <c r="E57" s="220">
        <v>286.63225699999998</v>
      </c>
      <c r="F57" s="236">
        <v>1.5219001430586134E-2</v>
      </c>
      <c r="G57" s="236">
        <v>1.8957802782033462E-2</v>
      </c>
      <c r="J57" s="232"/>
    </row>
    <row r="58" spans="1:10" ht="13.5" thickTop="1" x14ac:dyDescent="0.2">
      <c r="A58" s="227"/>
      <c r="B58" s="233"/>
      <c r="C58" s="233"/>
      <c r="D58" s="211"/>
      <c r="E58" s="233"/>
      <c r="F58" s="211"/>
      <c r="G58" s="211"/>
      <c r="J58" s="232"/>
    </row>
    <row r="59" spans="1:10" x14ac:dyDescent="0.2">
      <c r="A59" s="223"/>
      <c r="B59" s="234"/>
      <c r="C59" s="234"/>
      <c r="D59" s="225"/>
      <c r="E59" s="234"/>
      <c r="F59" s="228"/>
      <c r="G59" s="228"/>
      <c r="J59" s="232"/>
    </row>
    <row r="60" spans="1:10" x14ac:dyDescent="0.2">
      <c r="A60" s="319" t="s">
        <v>33</v>
      </c>
      <c r="B60" s="323" t="str">
        <f>B3</f>
        <v>As at 31/12/2025</v>
      </c>
      <c r="C60" s="323"/>
      <c r="D60" s="323"/>
      <c r="E60" s="324"/>
      <c r="F60" s="325" t="str">
        <f>F3</f>
        <v>12 months to 31/12/2025</v>
      </c>
      <c r="G60" s="325"/>
      <c r="J60" s="232"/>
    </row>
    <row r="61" spans="1:10" x14ac:dyDescent="0.2">
      <c r="A61" s="320"/>
      <c r="B61" s="226" t="str">
        <f>B4</f>
        <v>Lives insured</v>
      </c>
      <c r="C61" s="226" t="str">
        <f>C4</f>
        <v>Annual premium</v>
      </c>
      <c r="D61" s="203" t="s">
        <v>169</v>
      </c>
      <c r="E61" s="204" t="s">
        <v>213</v>
      </c>
      <c r="F61" s="226" t="str">
        <f>F4</f>
        <v>New business</v>
      </c>
      <c r="G61" s="226" t="str">
        <f>G4</f>
        <v>Lapse rate</v>
      </c>
      <c r="J61" s="232"/>
    </row>
    <row r="62" spans="1:10" x14ac:dyDescent="0.2">
      <c r="A62" s="321"/>
      <c r="B62" s="230" t="s">
        <v>209</v>
      </c>
      <c r="C62" s="230" t="s">
        <v>166</v>
      </c>
      <c r="D62" s="206" t="s">
        <v>167</v>
      </c>
      <c r="E62" s="207" t="s">
        <v>168</v>
      </c>
      <c r="F62" s="206"/>
      <c r="G62" s="208"/>
      <c r="J62" s="232"/>
    </row>
    <row r="63" spans="1:10" x14ac:dyDescent="0.2">
      <c r="A63" s="209" t="s">
        <v>210</v>
      </c>
      <c r="B63" s="210">
        <v>170.452</v>
      </c>
      <c r="C63" s="210">
        <v>174732.23800000001</v>
      </c>
      <c r="D63" s="211">
        <v>0.29827836523364482</v>
      </c>
      <c r="E63" s="231">
        <v>2594.4412590000002</v>
      </c>
      <c r="F63" s="235">
        <v>0.11531504176490633</v>
      </c>
      <c r="G63" s="235">
        <v>4.114745518077504E-2</v>
      </c>
      <c r="J63" s="232"/>
    </row>
    <row r="64" spans="1:10" x14ac:dyDescent="0.2">
      <c r="A64" s="209" t="s" vm="1">
        <v>2</v>
      </c>
      <c r="B64" s="210" t="s">
        <v>312</v>
      </c>
      <c r="C64" s="210" t="s">
        <v>312</v>
      </c>
      <c r="D64" s="211" t="s">
        <v>312</v>
      </c>
      <c r="E64" s="212" t="s">
        <v>312</v>
      </c>
      <c r="F64" s="235" t="s">
        <v>312</v>
      </c>
      <c r="G64" s="235" t="s">
        <v>312</v>
      </c>
      <c r="J64" s="232"/>
    </row>
    <row r="65" spans="1:10" x14ac:dyDescent="0.2">
      <c r="A65" s="209" t="s">
        <v>205</v>
      </c>
      <c r="B65" s="210" t="s">
        <v>312</v>
      </c>
      <c r="C65" s="210" t="s">
        <v>312</v>
      </c>
      <c r="D65" s="211" t="s">
        <v>312</v>
      </c>
      <c r="E65" s="212" t="s">
        <v>312</v>
      </c>
      <c r="F65" s="235" t="s">
        <v>312</v>
      </c>
      <c r="G65" s="235" t="s">
        <v>312</v>
      </c>
      <c r="J65" s="232"/>
    </row>
    <row r="66" spans="1:10" x14ac:dyDescent="0.2">
      <c r="A66" s="209" t="s" vm="5">
        <v>6</v>
      </c>
      <c r="B66" s="210" t="s">
        <v>312</v>
      </c>
      <c r="C66" s="210" t="s">
        <v>312</v>
      </c>
      <c r="D66" s="211" t="s">
        <v>312</v>
      </c>
      <c r="E66" s="212" t="s">
        <v>312</v>
      </c>
      <c r="F66" s="235" t="s">
        <v>312</v>
      </c>
      <c r="G66" s="235" t="s">
        <v>312</v>
      </c>
      <c r="J66" s="232"/>
    </row>
    <row r="67" spans="1:10" x14ac:dyDescent="0.2">
      <c r="A67" s="209" t="s" vm="6">
        <v>7</v>
      </c>
      <c r="B67" s="210" t="s">
        <v>312</v>
      </c>
      <c r="C67" s="210" t="s">
        <v>312</v>
      </c>
      <c r="D67" s="211" t="s">
        <v>312</v>
      </c>
      <c r="E67" s="212" t="s">
        <v>312</v>
      </c>
      <c r="F67" s="235" t="s">
        <v>312</v>
      </c>
      <c r="G67" s="235" t="s">
        <v>312</v>
      </c>
      <c r="J67" s="232"/>
    </row>
    <row r="68" spans="1:10" x14ac:dyDescent="0.2">
      <c r="A68" s="209" t="s" vm="7">
        <v>8</v>
      </c>
      <c r="B68" s="210" t="s">
        <v>312</v>
      </c>
      <c r="C68" s="210" t="s">
        <v>312</v>
      </c>
      <c r="D68" s="211" t="s">
        <v>312</v>
      </c>
      <c r="E68" s="212" t="s">
        <v>312</v>
      </c>
      <c r="F68" s="235" t="s">
        <v>312</v>
      </c>
      <c r="G68" s="235" t="s">
        <v>312</v>
      </c>
      <c r="J68" s="232"/>
    </row>
    <row r="69" spans="1:10" x14ac:dyDescent="0.2">
      <c r="A69" s="209" t="s" vm="8">
        <v>9</v>
      </c>
      <c r="B69" s="210">
        <v>94.408000000000001</v>
      </c>
      <c r="C69" s="210">
        <v>144129.378</v>
      </c>
      <c r="D69" s="211">
        <v>0.24603745561813298</v>
      </c>
      <c r="E69" s="212">
        <v>946.664626</v>
      </c>
      <c r="F69" s="235">
        <v>3.2038592562573263E-2</v>
      </c>
      <c r="G69" s="235">
        <v>9.3466363337372071E-2</v>
      </c>
      <c r="J69" s="232"/>
    </row>
    <row r="70" spans="1:10" x14ac:dyDescent="0.2">
      <c r="A70" s="209" t="s">
        <v>315</v>
      </c>
      <c r="B70" s="210">
        <v>66.132999999999996</v>
      </c>
      <c r="C70" s="210">
        <v>66216.516000000003</v>
      </c>
      <c r="D70" s="211">
        <v>0.11303554724656754</v>
      </c>
      <c r="E70" s="212">
        <v>572.89688899999999</v>
      </c>
      <c r="F70" s="235">
        <v>0.14689026807046537</v>
      </c>
      <c r="G70" s="235">
        <v>2.8786163376769518E-2</v>
      </c>
      <c r="J70" s="232"/>
    </row>
    <row r="71" spans="1:10" x14ac:dyDescent="0.2">
      <c r="A71" s="209" t="s" vm="10">
        <v>11</v>
      </c>
      <c r="B71" s="210" t="s">
        <v>312</v>
      </c>
      <c r="C71" s="210" t="s">
        <v>312</v>
      </c>
      <c r="D71" s="211" t="s">
        <v>312</v>
      </c>
      <c r="E71" s="212" t="s">
        <v>312</v>
      </c>
      <c r="F71" s="235" t="s">
        <v>312</v>
      </c>
      <c r="G71" s="235" t="s">
        <v>312</v>
      </c>
      <c r="J71" s="232"/>
    </row>
    <row r="72" spans="1:10" x14ac:dyDescent="0.2">
      <c r="A72" s="209" t="s">
        <v>273</v>
      </c>
      <c r="B72" s="210" t="s">
        <v>312</v>
      </c>
      <c r="C72" s="210" t="s">
        <v>312</v>
      </c>
      <c r="D72" s="211" t="s">
        <v>312</v>
      </c>
      <c r="E72" s="212" t="s">
        <v>312</v>
      </c>
      <c r="F72" s="235" t="s">
        <v>312</v>
      </c>
      <c r="G72" s="235" t="s">
        <v>312</v>
      </c>
      <c r="J72" s="232"/>
    </row>
    <row r="73" spans="1:10" x14ac:dyDescent="0.2">
      <c r="A73" s="209" t="s">
        <v>270</v>
      </c>
      <c r="B73" s="210">
        <v>8.5009999999999994</v>
      </c>
      <c r="C73" s="210">
        <v>12436.880999999999</v>
      </c>
      <c r="D73" s="211">
        <v>2.1230498594571753E-2</v>
      </c>
      <c r="E73" s="212">
        <v>70.257588999999996</v>
      </c>
      <c r="F73" s="235">
        <v>0</v>
      </c>
      <c r="G73" s="235">
        <v>4.3784445406785631E-3</v>
      </c>
      <c r="J73" s="232"/>
    </row>
    <row r="74" spans="1:10" x14ac:dyDescent="0.2">
      <c r="A74" s="209" t="s">
        <v>211</v>
      </c>
      <c r="B74" s="210">
        <v>56.735999999999997</v>
      </c>
      <c r="C74" s="210">
        <v>72719.789999999994</v>
      </c>
      <c r="D74" s="211">
        <v>0.12413702433854221</v>
      </c>
      <c r="E74" s="212">
        <v>511.534693</v>
      </c>
      <c r="F74" s="235">
        <v>0.15202879574000555</v>
      </c>
      <c r="G74" s="235">
        <v>6.7190364259117688E-2</v>
      </c>
      <c r="J74" s="232"/>
    </row>
    <row r="75" spans="1:10" x14ac:dyDescent="0.2">
      <c r="A75" s="209" t="s" vm="20">
        <v>21</v>
      </c>
      <c r="B75" s="210">
        <v>141.66</v>
      </c>
      <c r="C75" s="210">
        <v>115567.784</v>
      </c>
      <c r="D75" s="211">
        <v>0.19728110896854059</v>
      </c>
      <c r="E75" s="212">
        <v>1272.6356430000001</v>
      </c>
      <c r="F75" s="235">
        <v>0.10569822334079017</v>
      </c>
      <c r="G75" s="235">
        <v>5.8574582336126148E-2</v>
      </c>
      <c r="J75" s="232"/>
    </row>
    <row r="76" spans="1:10" s="221" customFormat="1" ht="13.5" thickBot="1" x14ac:dyDescent="0.25">
      <c r="A76" s="217" t="s">
        <v>101</v>
      </c>
      <c r="B76" s="218">
        <v>537.89</v>
      </c>
      <c r="C76" s="218">
        <v>585802.58700000006</v>
      </c>
      <c r="D76" s="219">
        <v>1</v>
      </c>
      <c r="E76" s="220">
        <v>5968.4306989999995</v>
      </c>
      <c r="F76" s="236">
        <v>9.8554212132695038E-2</v>
      </c>
      <c r="G76" s="236">
        <v>5.8920541371053584E-2</v>
      </c>
      <c r="J76" s="232"/>
    </row>
    <row r="77" spans="1:10" ht="13.5" thickTop="1" x14ac:dyDescent="0.2">
      <c r="A77" s="229" t="s">
        <v>214</v>
      </c>
      <c r="B77" s="233"/>
      <c r="C77" s="233"/>
      <c r="D77" s="211"/>
      <c r="E77" s="233"/>
      <c r="F77" s="211"/>
      <c r="G77" s="211"/>
      <c r="J77" s="232"/>
    </row>
    <row r="78" spans="1:10" x14ac:dyDescent="0.2">
      <c r="A78" s="223"/>
      <c r="B78" s="234"/>
      <c r="C78" s="234"/>
      <c r="D78" s="225"/>
      <c r="E78" s="234"/>
      <c r="F78" s="228"/>
      <c r="G78" s="228"/>
      <c r="J78" s="232"/>
    </row>
    <row r="79" spans="1:10" x14ac:dyDescent="0.2">
      <c r="A79" s="319" t="s">
        <v>34</v>
      </c>
      <c r="B79" s="323" t="str">
        <f>B3</f>
        <v>As at 31/12/2025</v>
      </c>
      <c r="C79" s="323"/>
      <c r="D79" s="323"/>
      <c r="E79" s="324"/>
      <c r="F79" s="325" t="str">
        <f>F3</f>
        <v>12 months to 31/12/2025</v>
      </c>
      <c r="G79" s="325"/>
      <c r="J79" s="232"/>
    </row>
    <row r="80" spans="1:10" x14ac:dyDescent="0.2">
      <c r="A80" s="320"/>
      <c r="B80" s="226" t="str">
        <f>B4</f>
        <v>Lives insured</v>
      </c>
      <c r="C80" s="226" t="str">
        <f>C4</f>
        <v>Annual premium</v>
      </c>
      <c r="D80" s="203" t="s">
        <v>169</v>
      </c>
      <c r="E80" s="204" t="str">
        <f>E4</f>
        <v>Sum insured</v>
      </c>
      <c r="F80" s="226" t="str">
        <f>F4</f>
        <v>New business</v>
      </c>
      <c r="G80" s="226" t="str">
        <f>G4</f>
        <v>Lapse rate</v>
      </c>
      <c r="J80" s="232"/>
    </row>
    <row r="81" spans="1:10" x14ac:dyDescent="0.2">
      <c r="A81" s="321"/>
      <c r="B81" s="230" t="s">
        <v>209</v>
      </c>
      <c r="C81" s="230" t="s">
        <v>166</v>
      </c>
      <c r="D81" s="206" t="s">
        <v>167</v>
      </c>
      <c r="E81" s="207" t="s">
        <v>168</v>
      </c>
      <c r="F81" s="206"/>
      <c r="G81" s="208"/>
      <c r="J81" s="232"/>
    </row>
    <row r="82" spans="1:10" x14ac:dyDescent="0.2">
      <c r="A82" s="209" t="s">
        <v>210</v>
      </c>
      <c r="B82" s="210">
        <v>3.6779999999999999</v>
      </c>
      <c r="C82" s="210">
        <v>184.00200000000001</v>
      </c>
      <c r="D82" s="211">
        <v>1</v>
      </c>
      <c r="E82" s="231">
        <v>16.385301999999999</v>
      </c>
      <c r="F82" s="235">
        <v>0</v>
      </c>
      <c r="G82" s="235">
        <v>0.26945828748948286</v>
      </c>
      <c r="J82" s="232"/>
    </row>
    <row r="83" spans="1:10" x14ac:dyDescent="0.2">
      <c r="A83" s="209" t="s" vm="1">
        <v>2</v>
      </c>
      <c r="B83" s="210" t="s">
        <v>312</v>
      </c>
      <c r="C83" s="210" t="s">
        <v>312</v>
      </c>
      <c r="D83" s="211" t="s">
        <v>312</v>
      </c>
      <c r="E83" s="212" t="s">
        <v>312</v>
      </c>
      <c r="F83" s="235" t="s">
        <v>312</v>
      </c>
      <c r="G83" s="235" t="s">
        <v>312</v>
      </c>
      <c r="J83" s="232"/>
    </row>
    <row r="84" spans="1:10" x14ac:dyDescent="0.2">
      <c r="A84" s="209" t="s">
        <v>205</v>
      </c>
      <c r="B84" s="210" t="s">
        <v>312</v>
      </c>
      <c r="C84" s="210" t="s">
        <v>312</v>
      </c>
      <c r="D84" s="211" t="s">
        <v>312</v>
      </c>
      <c r="E84" s="212" t="s">
        <v>312</v>
      </c>
      <c r="F84" s="235" t="s">
        <v>312</v>
      </c>
      <c r="G84" s="235" t="s">
        <v>312</v>
      </c>
      <c r="J84" s="232"/>
    </row>
    <row r="85" spans="1:10" x14ac:dyDescent="0.2">
      <c r="A85" s="209" t="s" vm="5">
        <v>6</v>
      </c>
      <c r="B85" s="210" t="s">
        <v>312</v>
      </c>
      <c r="C85" s="210" t="s">
        <v>312</v>
      </c>
      <c r="D85" s="211" t="s">
        <v>312</v>
      </c>
      <c r="E85" s="212" t="s">
        <v>312</v>
      </c>
      <c r="F85" s="235" t="s">
        <v>312</v>
      </c>
      <c r="G85" s="235" t="s">
        <v>312</v>
      </c>
      <c r="J85" s="232"/>
    </row>
    <row r="86" spans="1:10" x14ac:dyDescent="0.2">
      <c r="A86" s="209" t="s" vm="6">
        <v>7</v>
      </c>
      <c r="B86" s="210" t="s">
        <v>312</v>
      </c>
      <c r="C86" s="210" t="s">
        <v>312</v>
      </c>
      <c r="D86" s="211" t="s">
        <v>312</v>
      </c>
      <c r="E86" s="212" t="s">
        <v>312</v>
      </c>
      <c r="F86" s="235" t="s">
        <v>312</v>
      </c>
      <c r="G86" s="235" t="s">
        <v>312</v>
      </c>
      <c r="J86" s="232"/>
    </row>
    <row r="87" spans="1:10" x14ac:dyDescent="0.2">
      <c r="A87" s="209" t="s" vm="7">
        <v>8</v>
      </c>
      <c r="B87" s="210" t="s">
        <v>312</v>
      </c>
      <c r="C87" s="210" t="s">
        <v>312</v>
      </c>
      <c r="D87" s="211" t="s">
        <v>312</v>
      </c>
      <c r="E87" s="212" t="s">
        <v>312</v>
      </c>
      <c r="F87" s="235" t="s">
        <v>312</v>
      </c>
      <c r="G87" s="235" t="s">
        <v>312</v>
      </c>
      <c r="J87" s="232"/>
    </row>
    <row r="88" spans="1:10" x14ac:dyDescent="0.2">
      <c r="A88" s="209" t="s" vm="8">
        <v>9</v>
      </c>
      <c r="B88" s="210" t="s">
        <v>312</v>
      </c>
      <c r="C88" s="210" t="s">
        <v>312</v>
      </c>
      <c r="D88" s="211" t="s">
        <v>312</v>
      </c>
      <c r="E88" s="212" t="s">
        <v>312</v>
      </c>
      <c r="F88" s="235" t="s">
        <v>312</v>
      </c>
      <c r="G88" s="235" t="s">
        <v>312</v>
      </c>
      <c r="J88" s="232"/>
    </row>
    <row r="89" spans="1:10" x14ac:dyDescent="0.2">
      <c r="A89" s="209" t="s">
        <v>315</v>
      </c>
      <c r="B89" s="210" t="s">
        <v>312</v>
      </c>
      <c r="C89" s="210" t="s">
        <v>312</v>
      </c>
      <c r="D89" s="211" t="s">
        <v>312</v>
      </c>
      <c r="E89" s="212" t="s">
        <v>312</v>
      </c>
      <c r="F89" s="235" t="s">
        <v>312</v>
      </c>
      <c r="G89" s="235" t="s">
        <v>312</v>
      </c>
      <c r="J89" s="232"/>
    </row>
    <row r="90" spans="1:10" x14ac:dyDescent="0.2">
      <c r="A90" s="209" t="s" vm="10">
        <v>11</v>
      </c>
      <c r="B90" s="210" t="s">
        <v>312</v>
      </c>
      <c r="C90" s="210" t="s">
        <v>312</v>
      </c>
      <c r="D90" s="211" t="s">
        <v>312</v>
      </c>
      <c r="E90" s="212" t="s">
        <v>312</v>
      </c>
      <c r="F90" s="235" t="s">
        <v>312</v>
      </c>
      <c r="G90" s="235" t="s">
        <v>312</v>
      </c>
      <c r="J90" s="232"/>
    </row>
    <row r="91" spans="1:10" x14ac:dyDescent="0.2">
      <c r="A91" s="209" t="s">
        <v>273</v>
      </c>
      <c r="B91" s="210" t="s">
        <v>312</v>
      </c>
      <c r="C91" s="210" t="s">
        <v>312</v>
      </c>
      <c r="D91" s="211" t="s">
        <v>312</v>
      </c>
      <c r="E91" s="212" t="s">
        <v>312</v>
      </c>
      <c r="F91" s="235" t="s">
        <v>312</v>
      </c>
      <c r="G91" s="235" t="s">
        <v>312</v>
      </c>
      <c r="J91" s="232"/>
    </row>
    <row r="92" spans="1:10" x14ac:dyDescent="0.2">
      <c r="A92" s="209" t="s">
        <v>270</v>
      </c>
      <c r="B92" s="210" t="s">
        <v>312</v>
      </c>
      <c r="C92" s="210" t="s">
        <v>312</v>
      </c>
      <c r="D92" s="211" t="s">
        <v>312</v>
      </c>
      <c r="E92" s="212" t="s">
        <v>312</v>
      </c>
      <c r="F92" s="235" t="s">
        <v>312</v>
      </c>
      <c r="G92" s="235" t="s">
        <v>312</v>
      </c>
      <c r="J92" s="232"/>
    </row>
    <row r="93" spans="1:10" x14ac:dyDescent="0.2">
      <c r="A93" s="209" t="s">
        <v>211</v>
      </c>
      <c r="B93" s="210" t="s">
        <v>312</v>
      </c>
      <c r="C93" s="210" t="s">
        <v>312</v>
      </c>
      <c r="D93" s="211" t="s">
        <v>312</v>
      </c>
      <c r="E93" s="212" t="s">
        <v>312</v>
      </c>
      <c r="F93" s="235" t="s">
        <v>312</v>
      </c>
      <c r="G93" s="235" t="s">
        <v>312</v>
      </c>
      <c r="J93" s="232"/>
    </row>
    <row r="94" spans="1:10" x14ac:dyDescent="0.2">
      <c r="A94" s="209" t="s" vm="20">
        <v>21</v>
      </c>
      <c r="B94" s="210" t="s">
        <v>312</v>
      </c>
      <c r="C94" s="210" t="s">
        <v>312</v>
      </c>
      <c r="D94" s="211" t="s">
        <v>312</v>
      </c>
      <c r="E94" s="212" t="s">
        <v>312</v>
      </c>
      <c r="F94" s="235" t="s">
        <v>312</v>
      </c>
      <c r="G94" s="235" t="s">
        <v>312</v>
      </c>
      <c r="J94" s="232"/>
    </row>
    <row r="95" spans="1:10" s="221" customFormat="1" ht="13.5" thickBot="1" x14ac:dyDescent="0.25">
      <c r="A95" s="217" t="s">
        <v>101</v>
      </c>
      <c r="B95" s="218">
        <v>3.6779999999999999</v>
      </c>
      <c r="C95" s="218">
        <v>184.00200000000001</v>
      </c>
      <c r="D95" s="162">
        <v>1</v>
      </c>
      <c r="E95" s="220">
        <v>16.385301999999999</v>
      </c>
      <c r="F95" s="236">
        <v>0</v>
      </c>
      <c r="G95" s="236">
        <v>0.26945828748948286</v>
      </c>
      <c r="J95" s="232"/>
    </row>
    <row r="96" spans="1:10" ht="13.5" thickTop="1" x14ac:dyDescent="0.2">
      <c r="A96" s="227"/>
      <c r="B96" s="210"/>
      <c r="C96" s="233"/>
      <c r="D96" s="211"/>
      <c r="E96" s="233"/>
      <c r="F96" s="211"/>
      <c r="G96" s="211"/>
      <c r="J96" s="232"/>
    </row>
    <row r="97" spans="1:10" x14ac:dyDescent="0.2">
      <c r="A97" s="223"/>
      <c r="B97" s="234"/>
      <c r="C97" s="234"/>
      <c r="D97" s="225"/>
      <c r="E97" s="234"/>
      <c r="F97" s="228"/>
      <c r="G97" s="228"/>
      <c r="J97" s="232"/>
    </row>
    <row r="98" spans="1:10" x14ac:dyDescent="0.2">
      <c r="A98" s="319" t="s">
        <v>35</v>
      </c>
      <c r="B98" s="323" t="str">
        <f>B3</f>
        <v>As at 31/12/2025</v>
      </c>
      <c r="C98" s="323"/>
      <c r="D98" s="323"/>
      <c r="E98" s="324"/>
      <c r="F98" s="325" t="str">
        <f>F3</f>
        <v>12 months to 31/12/2025</v>
      </c>
      <c r="G98" s="325"/>
      <c r="J98" s="232"/>
    </row>
    <row r="99" spans="1:10" x14ac:dyDescent="0.2">
      <c r="A99" s="320"/>
      <c r="B99" s="226" t="str">
        <f>B4</f>
        <v>Lives insured</v>
      </c>
      <c r="C99" s="226" t="str">
        <f>C4</f>
        <v>Annual premium</v>
      </c>
      <c r="D99" s="203" t="s">
        <v>169</v>
      </c>
      <c r="E99" s="204" t="str">
        <f>E4</f>
        <v>Sum insured</v>
      </c>
      <c r="F99" s="226" t="str">
        <f>F4</f>
        <v>New business</v>
      </c>
      <c r="G99" s="226" t="str">
        <f>G4</f>
        <v>Lapse rate</v>
      </c>
      <c r="J99" s="232"/>
    </row>
    <row r="100" spans="1:10" x14ac:dyDescent="0.2">
      <c r="A100" s="321"/>
      <c r="B100" s="230" t="s">
        <v>209</v>
      </c>
      <c r="C100" s="230" t="s">
        <v>166</v>
      </c>
      <c r="D100" s="206" t="s">
        <v>167</v>
      </c>
      <c r="E100" s="207" t="s">
        <v>168</v>
      </c>
      <c r="F100" s="206"/>
      <c r="G100" s="208"/>
      <c r="J100" s="232"/>
    </row>
    <row r="101" spans="1:10" x14ac:dyDescent="0.2">
      <c r="A101" s="209" t="s">
        <v>210</v>
      </c>
      <c r="B101" s="210" t="s">
        <v>312</v>
      </c>
      <c r="C101" s="210" t="s">
        <v>312</v>
      </c>
      <c r="D101" s="211" t="s">
        <v>312</v>
      </c>
      <c r="E101" s="231" t="s">
        <v>312</v>
      </c>
      <c r="F101" s="235" t="s">
        <v>312</v>
      </c>
      <c r="G101" s="235" t="s">
        <v>312</v>
      </c>
      <c r="J101" s="232"/>
    </row>
    <row r="102" spans="1:10" x14ac:dyDescent="0.2">
      <c r="A102" s="209" t="s" vm="1">
        <v>2</v>
      </c>
      <c r="B102" s="210" t="s">
        <v>312</v>
      </c>
      <c r="C102" s="210" t="s">
        <v>312</v>
      </c>
      <c r="D102" s="211" t="s">
        <v>312</v>
      </c>
      <c r="E102" s="212" t="s">
        <v>312</v>
      </c>
      <c r="F102" s="235" t="s">
        <v>312</v>
      </c>
      <c r="G102" s="235" t="s">
        <v>312</v>
      </c>
      <c r="J102" s="232"/>
    </row>
    <row r="103" spans="1:10" x14ac:dyDescent="0.2">
      <c r="A103" s="209" t="s">
        <v>205</v>
      </c>
      <c r="B103" s="210" t="s">
        <v>312</v>
      </c>
      <c r="C103" s="210" t="s">
        <v>312</v>
      </c>
      <c r="D103" s="211" t="s">
        <v>312</v>
      </c>
      <c r="E103" s="212" t="s">
        <v>312</v>
      </c>
      <c r="F103" s="235" t="s">
        <v>312</v>
      </c>
      <c r="G103" s="235" t="s">
        <v>312</v>
      </c>
      <c r="J103" s="232"/>
    </row>
    <row r="104" spans="1:10" x14ac:dyDescent="0.2">
      <c r="A104" s="209" t="s" vm="5">
        <v>6</v>
      </c>
      <c r="B104" s="210" t="s">
        <v>312</v>
      </c>
      <c r="C104" s="210" t="s">
        <v>312</v>
      </c>
      <c r="D104" s="211" t="s">
        <v>312</v>
      </c>
      <c r="E104" s="212" t="s">
        <v>312</v>
      </c>
      <c r="F104" s="235" t="s">
        <v>312</v>
      </c>
      <c r="G104" s="235" t="s">
        <v>312</v>
      </c>
      <c r="J104" s="232"/>
    </row>
    <row r="105" spans="1:10" x14ac:dyDescent="0.2">
      <c r="A105" s="209" t="s" vm="6">
        <v>7</v>
      </c>
      <c r="B105" s="210" t="s">
        <v>312</v>
      </c>
      <c r="C105" s="210" t="s">
        <v>312</v>
      </c>
      <c r="D105" s="211" t="s">
        <v>312</v>
      </c>
      <c r="E105" s="212" t="s">
        <v>312</v>
      </c>
      <c r="F105" s="235" t="s">
        <v>312</v>
      </c>
      <c r="G105" s="235" t="s">
        <v>312</v>
      </c>
      <c r="J105" s="232"/>
    </row>
    <row r="106" spans="1:10" x14ac:dyDescent="0.2">
      <c r="A106" s="209" t="s" vm="7">
        <v>8</v>
      </c>
      <c r="B106" s="210" t="s">
        <v>312</v>
      </c>
      <c r="C106" s="210" t="s">
        <v>312</v>
      </c>
      <c r="D106" s="211" t="s">
        <v>312</v>
      </c>
      <c r="E106" s="212" t="s">
        <v>312</v>
      </c>
      <c r="F106" s="235" t="s">
        <v>312</v>
      </c>
      <c r="G106" s="235" t="s">
        <v>312</v>
      </c>
      <c r="J106" s="232"/>
    </row>
    <row r="107" spans="1:10" x14ac:dyDescent="0.2">
      <c r="A107" s="209" t="s" vm="8">
        <v>9</v>
      </c>
      <c r="B107" s="210" t="s">
        <v>312</v>
      </c>
      <c r="C107" s="210" t="s">
        <v>312</v>
      </c>
      <c r="D107" s="211" t="s">
        <v>312</v>
      </c>
      <c r="E107" s="212" t="s">
        <v>312</v>
      </c>
      <c r="F107" s="235" t="s">
        <v>312</v>
      </c>
      <c r="G107" s="235" t="s">
        <v>312</v>
      </c>
      <c r="J107" s="232"/>
    </row>
    <row r="108" spans="1:10" x14ac:dyDescent="0.2">
      <c r="A108" s="209" t="s">
        <v>315</v>
      </c>
      <c r="B108" s="210" t="s">
        <v>312</v>
      </c>
      <c r="C108" s="210" t="s">
        <v>312</v>
      </c>
      <c r="D108" s="211" t="s">
        <v>312</v>
      </c>
      <c r="E108" s="212" t="s">
        <v>312</v>
      </c>
      <c r="F108" s="235" t="s">
        <v>312</v>
      </c>
      <c r="G108" s="235" t="s">
        <v>312</v>
      </c>
      <c r="J108" s="232"/>
    </row>
    <row r="109" spans="1:10" x14ac:dyDescent="0.2">
      <c r="A109" s="209" t="s" vm="10">
        <v>11</v>
      </c>
      <c r="B109" s="210" t="s">
        <v>312</v>
      </c>
      <c r="C109" s="210" t="s">
        <v>312</v>
      </c>
      <c r="D109" s="211" t="s">
        <v>312</v>
      </c>
      <c r="E109" s="212" t="s">
        <v>312</v>
      </c>
      <c r="F109" s="235" t="s">
        <v>312</v>
      </c>
      <c r="G109" s="235" t="s">
        <v>312</v>
      </c>
      <c r="J109" s="232"/>
    </row>
    <row r="110" spans="1:10" x14ac:dyDescent="0.2">
      <c r="A110" s="209" t="s">
        <v>273</v>
      </c>
      <c r="B110" s="210" t="s">
        <v>312</v>
      </c>
      <c r="C110" s="210" t="s">
        <v>312</v>
      </c>
      <c r="D110" s="211" t="s">
        <v>312</v>
      </c>
      <c r="E110" s="212" t="s">
        <v>312</v>
      </c>
      <c r="F110" s="235" t="s">
        <v>312</v>
      </c>
      <c r="G110" s="235" t="s">
        <v>312</v>
      </c>
      <c r="J110" s="232"/>
    </row>
    <row r="111" spans="1:10" x14ac:dyDescent="0.2">
      <c r="A111" s="209" t="s">
        <v>270</v>
      </c>
      <c r="B111" s="210" t="s">
        <v>312</v>
      </c>
      <c r="C111" s="210" t="s">
        <v>312</v>
      </c>
      <c r="D111" s="211" t="s">
        <v>312</v>
      </c>
      <c r="E111" s="212" t="s">
        <v>312</v>
      </c>
      <c r="F111" s="235" t="s">
        <v>312</v>
      </c>
      <c r="G111" s="235" t="s">
        <v>312</v>
      </c>
      <c r="J111" s="232"/>
    </row>
    <row r="112" spans="1:10" x14ac:dyDescent="0.2">
      <c r="A112" s="209" t="s">
        <v>211</v>
      </c>
      <c r="B112" s="210" t="s">
        <v>312</v>
      </c>
      <c r="C112" s="210" t="s">
        <v>312</v>
      </c>
      <c r="D112" s="211" t="s">
        <v>312</v>
      </c>
      <c r="E112" s="212" t="s">
        <v>312</v>
      </c>
      <c r="F112" s="235" t="s">
        <v>312</v>
      </c>
      <c r="G112" s="235" t="s">
        <v>312</v>
      </c>
      <c r="J112" s="232"/>
    </row>
    <row r="113" spans="1:10" x14ac:dyDescent="0.2">
      <c r="A113" s="209" t="s" vm="20">
        <v>21</v>
      </c>
      <c r="B113" s="210" t="s">
        <v>312</v>
      </c>
      <c r="C113" s="210" t="s">
        <v>312</v>
      </c>
      <c r="D113" s="211" t="s">
        <v>312</v>
      </c>
      <c r="E113" s="212" t="s">
        <v>312</v>
      </c>
      <c r="F113" s="235" t="s">
        <v>312</v>
      </c>
      <c r="G113" s="235" t="s">
        <v>312</v>
      </c>
      <c r="J113" s="232"/>
    </row>
    <row r="114" spans="1:10" s="221" customFormat="1" ht="13.5" thickBot="1" x14ac:dyDescent="0.25">
      <c r="A114" s="217" t="s">
        <v>101</v>
      </c>
      <c r="B114" s="218" t="s">
        <v>312</v>
      </c>
      <c r="C114" s="218" t="s">
        <v>312</v>
      </c>
      <c r="D114" s="218" t="s">
        <v>312</v>
      </c>
      <c r="E114" s="220" t="s">
        <v>312</v>
      </c>
      <c r="F114" s="236" t="s">
        <v>312</v>
      </c>
      <c r="G114" s="236" t="s">
        <v>312</v>
      </c>
      <c r="J114" s="232"/>
    </row>
    <row r="115" spans="1:10" ht="13.5" thickTop="1" x14ac:dyDescent="0.2">
      <c r="A115" s="227"/>
      <c r="B115" s="237"/>
      <c r="C115" s="237"/>
      <c r="D115" s="211"/>
      <c r="E115" s="237"/>
      <c r="F115" s="238"/>
      <c r="G115" s="238"/>
      <c r="J115" s="232"/>
    </row>
    <row r="116" spans="1:10" x14ac:dyDescent="0.2">
      <c r="A116" s="223"/>
      <c r="B116" s="234"/>
      <c r="C116" s="234"/>
      <c r="D116" s="225"/>
      <c r="E116" s="234"/>
      <c r="F116" s="228"/>
      <c r="G116" s="228"/>
      <c r="J116" s="232"/>
    </row>
    <row r="117" spans="1:10" x14ac:dyDescent="0.2">
      <c r="A117" s="319" t="s">
        <v>36</v>
      </c>
      <c r="B117" s="323" t="str">
        <f>B3</f>
        <v>As at 31/12/2025</v>
      </c>
      <c r="C117" s="323"/>
      <c r="D117" s="323"/>
      <c r="E117" s="324"/>
      <c r="F117" s="325" t="str">
        <f>F3</f>
        <v>12 months to 31/12/2025</v>
      </c>
      <c r="G117" s="325"/>
      <c r="J117" s="232"/>
    </row>
    <row r="118" spans="1:10" x14ac:dyDescent="0.2">
      <c r="A118" s="320"/>
      <c r="B118" s="226" t="str">
        <f>B4</f>
        <v>Lives insured</v>
      </c>
      <c r="C118" s="226" t="str">
        <f>C4</f>
        <v>Annual premium</v>
      </c>
      <c r="D118" s="203" t="s">
        <v>169</v>
      </c>
      <c r="E118" s="204" t="str">
        <f>E4</f>
        <v>Sum insured</v>
      </c>
      <c r="F118" s="226" t="str">
        <f>F4</f>
        <v>New business</v>
      </c>
      <c r="G118" s="226" t="str">
        <f>G4</f>
        <v>Lapse rate</v>
      </c>
      <c r="J118" s="232"/>
    </row>
    <row r="119" spans="1:10" x14ac:dyDescent="0.2">
      <c r="A119" s="321"/>
      <c r="B119" s="230" t="s">
        <v>209</v>
      </c>
      <c r="C119" s="230" t="s">
        <v>166</v>
      </c>
      <c r="D119" s="206" t="s">
        <v>167</v>
      </c>
      <c r="E119" s="207" t="s">
        <v>168</v>
      </c>
      <c r="F119" s="206"/>
      <c r="G119" s="208"/>
      <c r="J119" s="232"/>
    </row>
    <row r="120" spans="1:10" x14ac:dyDescent="0.2">
      <c r="A120" s="209" t="s">
        <v>210</v>
      </c>
      <c r="B120" s="210" t="s">
        <v>312</v>
      </c>
      <c r="C120" s="210" t="s">
        <v>312</v>
      </c>
      <c r="D120" s="211" t="s">
        <v>312</v>
      </c>
      <c r="E120" s="231" t="s">
        <v>312</v>
      </c>
      <c r="F120" s="235" t="s">
        <v>312</v>
      </c>
      <c r="G120" s="235" t="s">
        <v>312</v>
      </c>
      <c r="J120" s="232"/>
    </row>
    <row r="121" spans="1:10" x14ac:dyDescent="0.2">
      <c r="A121" s="209" t="s" vm="1">
        <v>2</v>
      </c>
      <c r="B121" s="210" t="s">
        <v>312</v>
      </c>
      <c r="C121" s="210" t="s">
        <v>312</v>
      </c>
      <c r="D121" s="211" t="s">
        <v>312</v>
      </c>
      <c r="E121" s="212" t="s">
        <v>312</v>
      </c>
      <c r="F121" s="235" t="s">
        <v>312</v>
      </c>
      <c r="G121" s="235" t="s">
        <v>312</v>
      </c>
      <c r="J121" s="232"/>
    </row>
    <row r="122" spans="1:10" x14ac:dyDescent="0.2">
      <c r="A122" s="209" t="s">
        <v>205</v>
      </c>
      <c r="B122" s="210" t="s">
        <v>312</v>
      </c>
      <c r="C122" s="210" t="s">
        <v>312</v>
      </c>
      <c r="D122" s="211" t="s">
        <v>312</v>
      </c>
      <c r="E122" s="212" t="s">
        <v>312</v>
      </c>
      <c r="F122" s="235" t="s">
        <v>312</v>
      </c>
      <c r="G122" s="235" t="s">
        <v>312</v>
      </c>
      <c r="J122" s="232"/>
    </row>
    <row r="123" spans="1:10" x14ac:dyDescent="0.2">
      <c r="A123" s="209" t="s" vm="5">
        <v>6</v>
      </c>
      <c r="B123" s="210" t="s">
        <v>312</v>
      </c>
      <c r="C123" s="210" t="s">
        <v>312</v>
      </c>
      <c r="D123" s="211" t="s">
        <v>312</v>
      </c>
      <c r="E123" s="212" t="s">
        <v>312</v>
      </c>
      <c r="F123" s="235" t="s">
        <v>312</v>
      </c>
      <c r="G123" s="235" t="s">
        <v>312</v>
      </c>
      <c r="J123" s="232"/>
    </row>
    <row r="124" spans="1:10" x14ac:dyDescent="0.2">
      <c r="A124" s="209" t="s" vm="6">
        <v>7</v>
      </c>
      <c r="B124" s="210" t="s">
        <v>312</v>
      </c>
      <c r="C124" s="210" t="s">
        <v>312</v>
      </c>
      <c r="D124" s="211" t="s">
        <v>312</v>
      </c>
      <c r="E124" s="212" t="s">
        <v>312</v>
      </c>
      <c r="F124" s="235" t="s">
        <v>312</v>
      </c>
      <c r="G124" s="235" t="s">
        <v>312</v>
      </c>
      <c r="J124" s="232"/>
    </row>
    <row r="125" spans="1:10" x14ac:dyDescent="0.2">
      <c r="A125" s="209" t="s" vm="7">
        <v>8</v>
      </c>
      <c r="B125" s="210">
        <v>31.039000000000001</v>
      </c>
      <c r="C125" s="210">
        <v>598.98</v>
      </c>
      <c r="D125" s="211">
        <v>1</v>
      </c>
      <c r="E125" s="212">
        <v>1551.95</v>
      </c>
      <c r="F125" s="235">
        <v>0</v>
      </c>
      <c r="G125" s="235">
        <v>0</v>
      </c>
      <c r="J125" s="232"/>
    </row>
    <row r="126" spans="1:10" x14ac:dyDescent="0.2">
      <c r="A126" s="209" t="s" vm="8">
        <v>9</v>
      </c>
      <c r="B126" s="210" t="s">
        <v>312</v>
      </c>
      <c r="C126" s="210" t="s">
        <v>312</v>
      </c>
      <c r="D126" s="211" t="s">
        <v>312</v>
      </c>
      <c r="E126" s="212" t="s">
        <v>312</v>
      </c>
      <c r="F126" s="235" t="s">
        <v>312</v>
      </c>
      <c r="G126" s="235" t="s">
        <v>312</v>
      </c>
      <c r="J126" s="232"/>
    </row>
    <row r="127" spans="1:10" x14ac:dyDescent="0.2">
      <c r="A127" s="209" t="s">
        <v>315</v>
      </c>
      <c r="B127" s="210" t="s">
        <v>312</v>
      </c>
      <c r="C127" s="210" t="s">
        <v>312</v>
      </c>
      <c r="D127" s="211" t="s">
        <v>312</v>
      </c>
      <c r="E127" s="212" t="s">
        <v>312</v>
      </c>
      <c r="F127" s="235" t="s">
        <v>312</v>
      </c>
      <c r="G127" s="235" t="s">
        <v>312</v>
      </c>
      <c r="J127" s="232"/>
    </row>
    <row r="128" spans="1:10" x14ac:dyDescent="0.2">
      <c r="A128" s="209" t="s" vm="10">
        <v>11</v>
      </c>
      <c r="B128" s="210" t="s">
        <v>312</v>
      </c>
      <c r="C128" s="210" t="s">
        <v>312</v>
      </c>
      <c r="D128" s="211" t="s">
        <v>312</v>
      </c>
      <c r="E128" s="212" t="s">
        <v>312</v>
      </c>
      <c r="F128" s="235" t="s">
        <v>312</v>
      </c>
      <c r="G128" s="235" t="s">
        <v>312</v>
      </c>
      <c r="J128" s="232"/>
    </row>
    <row r="129" spans="1:10" x14ac:dyDescent="0.2">
      <c r="A129" s="209" t="s">
        <v>273</v>
      </c>
      <c r="B129" s="210" t="s">
        <v>312</v>
      </c>
      <c r="C129" s="210" t="s">
        <v>312</v>
      </c>
      <c r="D129" s="211" t="s">
        <v>312</v>
      </c>
      <c r="E129" s="212" t="s">
        <v>312</v>
      </c>
      <c r="F129" s="235" t="s">
        <v>312</v>
      </c>
      <c r="G129" s="235" t="s">
        <v>312</v>
      </c>
      <c r="J129" s="232"/>
    </row>
    <row r="130" spans="1:10" x14ac:dyDescent="0.2">
      <c r="A130" s="209" t="s">
        <v>270</v>
      </c>
      <c r="B130" s="210" t="s">
        <v>312</v>
      </c>
      <c r="C130" s="210" t="s">
        <v>312</v>
      </c>
      <c r="D130" s="211" t="s">
        <v>312</v>
      </c>
      <c r="E130" s="212" t="s">
        <v>312</v>
      </c>
      <c r="F130" s="235" t="s">
        <v>312</v>
      </c>
      <c r="G130" s="235" t="s">
        <v>312</v>
      </c>
      <c r="J130" s="232"/>
    </row>
    <row r="131" spans="1:10" x14ac:dyDescent="0.2">
      <c r="A131" s="209" t="s">
        <v>211</v>
      </c>
      <c r="B131" s="210" t="s">
        <v>312</v>
      </c>
      <c r="C131" s="210" t="s">
        <v>312</v>
      </c>
      <c r="D131" s="211" t="s">
        <v>312</v>
      </c>
      <c r="E131" s="212" t="s">
        <v>312</v>
      </c>
      <c r="F131" s="235" t="s">
        <v>312</v>
      </c>
      <c r="G131" s="235" t="s">
        <v>312</v>
      </c>
      <c r="J131" s="232"/>
    </row>
    <row r="132" spans="1:10" x14ac:dyDescent="0.2">
      <c r="A132" s="209" t="s" vm="20">
        <v>21</v>
      </c>
      <c r="B132" s="210" t="s">
        <v>312</v>
      </c>
      <c r="C132" s="210" t="s">
        <v>312</v>
      </c>
      <c r="D132" s="211" t="s">
        <v>312</v>
      </c>
      <c r="E132" s="212" t="s">
        <v>312</v>
      </c>
      <c r="F132" s="235" t="s">
        <v>312</v>
      </c>
      <c r="G132" s="235" t="s">
        <v>312</v>
      </c>
      <c r="J132" s="232"/>
    </row>
    <row r="133" spans="1:10" s="221" customFormat="1" ht="13.5" thickBot="1" x14ac:dyDescent="0.25">
      <c r="A133" s="217" t="s">
        <v>101</v>
      </c>
      <c r="B133" s="218">
        <v>31.039000000000001</v>
      </c>
      <c r="C133" s="218">
        <v>598.98</v>
      </c>
      <c r="D133" s="219">
        <v>1</v>
      </c>
      <c r="E133" s="220">
        <v>1551.95</v>
      </c>
      <c r="F133" s="236">
        <v>0</v>
      </c>
      <c r="G133" s="236">
        <v>0</v>
      </c>
      <c r="J133" s="232"/>
    </row>
    <row r="134" spans="1:10" ht="13.5" thickTop="1" x14ac:dyDescent="0.2">
      <c r="B134" s="237"/>
      <c r="C134" s="237"/>
      <c r="D134" s="211"/>
      <c r="E134" s="237"/>
      <c r="F134" s="238"/>
      <c r="G134" s="238"/>
    </row>
  </sheetData>
  <sortState xmlns:xlrd2="http://schemas.microsoft.com/office/spreadsheetml/2017/richdata2" ref="A120:A132">
    <sortCondition ref="A120:A132"/>
  </sortState>
  <mergeCells count="22">
    <mergeCell ref="A3:A5"/>
    <mergeCell ref="B3:E3"/>
    <mergeCell ref="F3:G3"/>
    <mergeCell ref="N7:O7"/>
    <mergeCell ref="A22:A24"/>
    <mergeCell ref="B22:E22"/>
    <mergeCell ref="F22:G22"/>
    <mergeCell ref="A41:A43"/>
    <mergeCell ref="B41:E41"/>
    <mergeCell ref="F41:G41"/>
    <mergeCell ref="A60:A62"/>
    <mergeCell ref="B60:E60"/>
    <mergeCell ref="F60:G60"/>
    <mergeCell ref="A117:A119"/>
    <mergeCell ref="B117:E117"/>
    <mergeCell ref="F117:G117"/>
    <mergeCell ref="A79:A81"/>
    <mergeCell ref="B79:E79"/>
    <mergeCell ref="F79:G79"/>
    <mergeCell ref="A98:A100"/>
    <mergeCell ref="B98:E98"/>
    <mergeCell ref="F98:G98"/>
  </mergeCells>
  <pageMargins left="0.7" right="0.7" top="0.75" bottom="0.75" header="0.3" footer="0.3"/>
  <pageSetup paperSize="9" orientation="portrait" r:id="rId1"/>
  <headerFooter>
    <oddHeader>&amp;C&amp;B&amp;"Arial"&amp;12&amp;Kff0000​‌OFFICIAL: Sensitive‌​</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theme="4" tint="0.59999389629810485"/>
    <pageSetUpPr autoPageBreaks="0"/>
  </sheetPr>
  <dimension ref="A1:AC134"/>
  <sheetViews>
    <sheetView showGridLines="0" zoomScale="97" zoomScaleNormal="97" workbookViewId="0"/>
  </sheetViews>
  <sheetFormatPr defaultColWidth="9.140625" defaultRowHeight="12.75" x14ac:dyDescent="0.2"/>
  <cols>
    <col min="1" max="1" width="29.7109375" style="209" bestFit="1" customWidth="1"/>
    <col min="2" max="2" width="17.85546875" style="209" bestFit="1" customWidth="1"/>
    <col min="3" max="3" width="13" style="209" bestFit="1" customWidth="1"/>
    <col min="4" max="4" width="17.85546875" style="209" bestFit="1" customWidth="1"/>
    <col min="5" max="5" width="13.7109375" style="209" bestFit="1" customWidth="1"/>
    <col min="6" max="6" width="13" style="209" bestFit="1" customWidth="1"/>
    <col min="7" max="7" width="17.85546875" style="209" bestFit="1" customWidth="1"/>
    <col min="8" max="8" width="13.85546875" style="209" bestFit="1" customWidth="1"/>
    <col min="9" max="9" width="13" style="209" bestFit="1" customWidth="1"/>
    <col min="10" max="10" width="17.85546875" style="209" bestFit="1" customWidth="1"/>
    <col min="11" max="11" width="13.85546875" style="209" bestFit="1" customWidth="1"/>
    <col min="12" max="12" width="13" style="209" bestFit="1" customWidth="1"/>
    <col min="13" max="13" width="17.85546875" style="209" bestFit="1" customWidth="1"/>
    <col min="14" max="14" width="17.7109375" style="209" customWidth="1"/>
    <col min="15" max="15" width="13" style="209" bestFit="1" customWidth="1"/>
    <col min="16" max="16" width="17.85546875" style="209" bestFit="1" customWidth="1"/>
    <col min="17" max="17" width="13.7109375" style="209" bestFit="1" customWidth="1"/>
    <col min="18" max="18" width="13" style="209" bestFit="1" customWidth="1"/>
    <col min="19" max="19" width="8.5703125" style="198" customWidth="1"/>
    <col min="20" max="20" width="24.28515625" style="198" customWidth="1"/>
    <col min="21" max="16384" width="9.140625" style="198"/>
  </cols>
  <sheetData>
    <row r="1" spans="1:29" s="139" customFormat="1" ht="20.25" x14ac:dyDescent="0.3">
      <c r="A1" s="125" t="s">
        <v>171</v>
      </c>
      <c r="B1" s="136"/>
      <c r="C1" s="136"/>
      <c r="D1" s="137"/>
      <c r="E1" s="138"/>
      <c r="F1" s="137"/>
      <c r="G1" s="137"/>
      <c r="H1" s="138"/>
      <c r="I1" s="137"/>
      <c r="J1" s="137"/>
      <c r="K1" s="138"/>
      <c r="L1" s="137"/>
      <c r="M1" s="137"/>
      <c r="N1" s="138"/>
      <c r="O1" s="137"/>
      <c r="P1" s="137"/>
      <c r="Q1" s="138"/>
      <c r="R1" s="137"/>
    </row>
    <row r="2" spans="1:29" x14ac:dyDescent="0.2">
      <c r="A2" s="196"/>
      <c r="B2" s="196"/>
      <c r="C2" s="196"/>
      <c r="D2" s="196"/>
      <c r="E2" s="196"/>
      <c r="F2" s="196"/>
      <c r="G2" s="196"/>
      <c r="H2" s="196"/>
      <c r="I2" s="196"/>
      <c r="J2" s="196"/>
      <c r="K2" s="196"/>
      <c r="L2" s="196"/>
      <c r="M2" s="196"/>
      <c r="N2" s="196"/>
      <c r="O2" s="196"/>
      <c r="P2" s="196"/>
      <c r="Q2" s="196"/>
      <c r="R2" s="196"/>
    </row>
    <row r="3" spans="1:29" ht="12.75" customHeight="1" x14ac:dyDescent="0.2">
      <c r="A3" s="331" t="s">
        <v>30</v>
      </c>
      <c r="B3" s="334" t="s">
        <v>74</v>
      </c>
      <c r="C3" s="335"/>
      <c r="D3" s="329" t="s">
        <v>75</v>
      </c>
      <c r="E3" s="329"/>
      <c r="F3" s="330"/>
      <c r="G3" s="328" t="s">
        <v>76</v>
      </c>
      <c r="H3" s="329"/>
      <c r="I3" s="330"/>
      <c r="J3" s="328" t="s">
        <v>77</v>
      </c>
      <c r="K3" s="329"/>
      <c r="L3" s="330"/>
      <c r="M3" s="328" t="s">
        <v>179</v>
      </c>
      <c r="N3" s="329"/>
      <c r="O3" s="330"/>
      <c r="P3" s="328" t="s">
        <v>180</v>
      </c>
      <c r="Q3" s="329"/>
      <c r="R3" s="330"/>
      <c r="S3" s="201"/>
      <c r="T3" s="240"/>
    </row>
    <row r="4" spans="1:29" x14ac:dyDescent="0.2">
      <c r="A4" s="332"/>
      <c r="B4" s="241" t="s">
        <v>44</v>
      </c>
      <c r="C4" s="242" t="s">
        <v>111</v>
      </c>
      <c r="D4" s="243" t="s">
        <v>44</v>
      </c>
      <c r="E4" s="243" t="s">
        <v>43</v>
      </c>
      <c r="F4" s="244" t="s">
        <v>111</v>
      </c>
      <c r="G4" s="241" t="s">
        <v>44</v>
      </c>
      <c r="H4" s="243" t="s">
        <v>41</v>
      </c>
      <c r="I4" s="244" t="s">
        <v>111</v>
      </c>
      <c r="J4" s="241" t="s">
        <v>44</v>
      </c>
      <c r="K4" s="243" t="s">
        <v>41</v>
      </c>
      <c r="L4" s="244" t="s">
        <v>111</v>
      </c>
      <c r="M4" s="241" t="s">
        <v>44</v>
      </c>
      <c r="N4" s="243" t="s">
        <v>43</v>
      </c>
      <c r="O4" s="244" t="s">
        <v>111</v>
      </c>
      <c r="P4" s="241" t="s">
        <v>44</v>
      </c>
      <c r="Q4" s="243" t="s">
        <v>43</v>
      </c>
      <c r="R4" s="244" t="s">
        <v>111</v>
      </c>
      <c r="S4" s="245"/>
      <c r="V4" s="216"/>
      <c r="W4" s="216"/>
      <c r="X4" s="322"/>
      <c r="Y4" s="322"/>
      <c r="Z4" s="216"/>
      <c r="AA4" s="216"/>
      <c r="AB4" s="216"/>
      <c r="AC4" s="216"/>
    </row>
    <row r="5" spans="1:29" x14ac:dyDescent="0.2">
      <c r="A5" s="333"/>
      <c r="B5" s="246"/>
      <c r="C5" s="247" t="s">
        <v>166</v>
      </c>
      <c r="D5" s="248"/>
      <c r="E5" s="248"/>
      <c r="F5" s="249" t="s">
        <v>166</v>
      </c>
      <c r="G5" s="246"/>
      <c r="H5" s="248"/>
      <c r="I5" s="249" t="s">
        <v>166</v>
      </c>
      <c r="J5" s="246"/>
      <c r="K5" s="248"/>
      <c r="L5" s="249" t="s">
        <v>166</v>
      </c>
      <c r="M5" s="246"/>
      <c r="N5" s="248"/>
      <c r="O5" s="249" t="s">
        <v>166</v>
      </c>
      <c r="P5" s="246"/>
      <c r="Q5" s="248"/>
      <c r="R5" s="249" t="s">
        <v>166</v>
      </c>
      <c r="S5" s="245"/>
      <c r="V5" s="216"/>
      <c r="W5" s="216"/>
      <c r="X5" s="216"/>
      <c r="Y5" s="216"/>
      <c r="Z5" s="216"/>
      <c r="AA5" s="216"/>
      <c r="AB5" s="216"/>
      <c r="AC5" s="216"/>
    </row>
    <row r="6" spans="1:29" x14ac:dyDescent="0.2">
      <c r="A6" s="209" t="s">
        <v>210</v>
      </c>
      <c r="B6" s="250">
        <v>469</v>
      </c>
      <c r="C6" s="251">
        <v>681.06983368869942</v>
      </c>
      <c r="D6" s="252">
        <v>412</v>
      </c>
      <c r="E6" s="253">
        <v>0.87846481876332627</v>
      </c>
      <c r="F6" s="254">
        <v>679.30196359223305</v>
      </c>
      <c r="G6" s="210">
        <v>394</v>
      </c>
      <c r="H6" s="253">
        <v>0.9563106796116505</v>
      </c>
      <c r="I6" s="254">
        <v>691.43418274111673</v>
      </c>
      <c r="J6" s="210">
        <v>18</v>
      </c>
      <c r="K6" s="253">
        <v>4.3689320388349516E-2</v>
      </c>
      <c r="L6" s="254">
        <v>413.74116666666669</v>
      </c>
      <c r="M6" s="210">
        <v>8</v>
      </c>
      <c r="N6" s="253">
        <v>1.7057569296375266E-2</v>
      </c>
      <c r="O6" s="254">
        <v>244.44049999999999</v>
      </c>
      <c r="P6" s="210">
        <v>49</v>
      </c>
      <c r="Q6" s="253">
        <v>0.1044776119402985</v>
      </c>
      <c r="R6" s="254">
        <v>767.22079591836734</v>
      </c>
      <c r="V6" s="216"/>
      <c r="W6" s="216"/>
      <c r="X6" s="216"/>
      <c r="Y6" s="216"/>
      <c r="Z6" s="216"/>
      <c r="AA6" s="216"/>
      <c r="AB6" s="216"/>
    </row>
    <row r="7" spans="1:29" x14ac:dyDescent="0.2">
      <c r="A7" s="209" t="s" vm="1">
        <v>2</v>
      </c>
      <c r="B7" s="255" t="s">
        <v>312</v>
      </c>
      <c r="C7" s="256" t="s">
        <v>312</v>
      </c>
      <c r="D7" s="210" t="s">
        <v>312</v>
      </c>
      <c r="E7" s="253" t="s">
        <v>312</v>
      </c>
      <c r="F7" s="254" t="s">
        <v>312</v>
      </c>
      <c r="G7" s="210" t="s">
        <v>312</v>
      </c>
      <c r="H7" s="253" t="s">
        <v>312</v>
      </c>
      <c r="I7" s="254" t="s">
        <v>312</v>
      </c>
      <c r="J7" s="210" t="s">
        <v>312</v>
      </c>
      <c r="K7" s="253" t="s">
        <v>312</v>
      </c>
      <c r="L7" s="254" t="s">
        <v>312</v>
      </c>
      <c r="M7" s="210" t="s">
        <v>312</v>
      </c>
      <c r="N7" s="253" t="s">
        <v>312</v>
      </c>
      <c r="O7" s="254" t="s">
        <v>312</v>
      </c>
      <c r="P7" s="210" t="s">
        <v>312</v>
      </c>
      <c r="Q7" s="253" t="s">
        <v>312</v>
      </c>
      <c r="R7" s="254" t="s">
        <v>312</v>
      </c>
      <c r="T7" s="257"/>
    </row>
    <row r="8" spans="1:29" x14ac:dyDescent="0.2">
      <c r="A8" s="209" t="s">
        <v>205</v>
      </c>
      <c r="B8" s="255" t="s">
        <v>206</v>
      </c>
      <c r="C8" s="256" t="s">
        <v>206</v>
      </c>
      <c r="D8" s="210" t="s">
        <v>206</v>
      </c>
      <c r="E8" s="253" t="s">
        <v>206</v>
      </c>
      <c r="F8" s="254" t="s">
        <v>206</v>
      </c>
      <c r="G8" s="210" t="s">
        <v>206</v>
      </c>
      <c r="H8" s="253" t="s">
        <v>206</v>
      </c>
      <c r="I8" s="254" t="s">
        <v>206</v>
      </c>
      <c r="J8" s="210" t="s">
        <v>206</v>
      </c>
      <c r="K8" s="253" t="s">
        <v>206</v>
      </c>
      <c r="L8" s="254" t="s">
        <v>206</v>
      </c>
      <c r="M8" s="210" t="s">
        <v>206</v>
      </c>
      <c r="N8" s="253" t="s">
        <v>206</v>
      </c>
      <c r="O8" s="254" t="s">
        <v>206</v>
      </c>
      <c r="P8" s="210" t="s">
        <v>206</v>
      </c>
      <c r="Q8" s="253" t="s">
        <v>206</v>
      </c>
      <c r="R8" s="254" t="s">
        <v>206</v>
      </c>
      <c r="T8" s="257"/>
    </row>
    <row r="9" spans="1:29" x14ac:dyDescent="0.2">
      <c r="A9" s="209" t="s" vm="5">
        <v>6</v>
      </c>
      <c r="B9" s="255">
        <v>0</v>
      </c>
      <c r="C9" s="256">
        <v>0</v>
      </c>
      <c r="D9" s="210">
        <v>0</v>
      </c>
      <c r="E9" s="253" t="s">
        <v>197</v>
      </c>
      <c r="F9" s="254">
        <v>0</v>
      </c>
      <c r="G9" s="210">
        <v>0</v>
      </c>
      <c r="H9" s="253" t="s">
        <v>197</v>
      </c>
      <c r="I9" s="254">
        <v>0</v>
      </c>
      <c r="J9" s="210">
        <v>0</v>
      </c>
      <c r="K9" s="253" t="s">
        <v>197</v>
      </c>
      <c r="L9" s="254">
        <v>0</v>
      </c>
      <c r="M9" s="210">
        <v>0</v>
      </c>
      <c r="N9" s="253" t="s">
        <v>197</v>
      </c>
      <c r="O9" s="254">
        <v>0</v>
      </c>
      <c r="P9" s="210">
        <v>0</v>
      </c>
      <c r="Q9" s="253" t="s">
        <v>197</v>
      </c>
      <c r="R9" s="254">
        <v>0</v>
      </c>
      <c r="T9" s="257"/>
    </row>
    <row r="10" spans="1:29" x14ac:dyDescent="0.2">
      <c r="A10" s="209" t="s" vm="6">
        <v>7</v>
      </c>
      <c r="B10" s="255" t="s">
        <v>312</v>
      </c>
      <c r="C10" s="256" t="s">
        <v>312</v>
      </c>
      <c r="D10" s="210" t="s">
        <v>312</v>
      </c>
      <c r="E10" s="253" t="s">
        <v>312</v>
      </c>
      <c r="F10" s="254" t="s">
        <v>312</v>
      </c>
      <c r="G10" s="210" t="s">
        <v>312</v>
      </c>
      <c r="H10" s="253" t="s">
        <v>312</v>
      </c>
      <c r="I10" s="254" t="s">
        <v>312</v>
      </c>
      <c r="J10" s="210" t="s">
        <v>312</v>
      </c>
      <c r="K10" s="253" t="s">
        <v>312</v>
      </c>
      <c r="L10" s="254" t="s">
        <v>312</v>
      </c>
      <c r="M10" s="210" t="s">
        <v>312</v>
      </c>
      <c r="N10" s="253" t="s">
        <v>312</v>
      </c>
      <c r="O10" s="254" t="s">
        <v>312</v>
      </c>
      <c r="P10" s="210" t="s">
        <v>312</v>
      </c>
      <c r="Q10" s="253" t="s">
        <v>312</v>
      </c>
      <c r="R10" s="254" t="s">
        <v>312</v>
      </c>
      <c r="T10" s="257"/>
    </row>
    <row r="11" spans="1:29" x14ac:dyDescent="0.2">
      <c r="A11" s="209" t="s" vm="7">
        <v>8</v>
      </c>
      <c r="B11" s="255" t="s">
        <v>312</v>
      </c>
      <c r="C11" s="256" t="s">
        <v>312</v>
      </c>
      <c r="D11" s="210" t="s">
        <v>312</v>
      </c>
      <c r="E11" s="253" t="s">
        <v>312</v>
      </c>
      <c r="F11" s="254" t="s">
        <v>312</v>
      </c>
      <c r="G11" s="210" t="s">
        <v>312</v>
      </c>
      <c r="H11" s="253" t="s">
        <v>312</v>
      </c>
      <c r="I11" s="254" t="s">
        <v>312</v>
      </c>
      <c r="J11" s="210" t="s">
        <v>312</v>
      </c>
      <c r="K11" s="253" t="s">
        <v>312</v>
      </c>
      <c r="L11" s="254" t="s">
        <v>312</v>
      </c>
      <c r="M11" s="210" t="s">
        <v>312</v>
      </c>
      <c r="N11" s="253" t="s">
        <v>312</v>
      </c>
      <c r="O11" s="254" t="s">
        <v>312</v>
      </c>
      <c r="P11" s="210" t="s">
        <v>312</v>
      </c>
      <c r="Q11" s="253" t="s">
        <v>312</v>
      </c>
      <c r="R11" s="254" t="s">
        <v>312</v>
      </c>
    </row>
    <row r="12" spans="1:29" x14ac:dyDescent="0.2">
      <c r="A12" s="209" t="s" vm="8">
        <v>9</v>
      </c>
      <c r="B12" s="255" t="s">
        <v>206</v>
      </c>
      <c r="C12" s="256" t="s">
        <v>206</v>
      </c>
      <c r="D12" s="210" t="s">
        <v>206</v>
      </c>
      <c r="E12" s="253" t="s">
        <v>206</v>
      </c>
      <c r="F12" s="254" t="s">
        <v>206</v>
      </c>
      <c r="G12" s="210" t="s">
        <v>206</v>
      </c>
      <c r="H12" s="253" t="s">
        <v>206</v>
      </c>
      <c r="I12" s="254" t="s">
        <v>206</v>
      </c>
      <c r="J12" s="210" t="s">
        <v>206</v>
      </c>
      <c r="K12" s="253" t="s">
        <v>206</v>
      </c>
      <c r="L12" s="254" t="s">
        <v>206</v>
      </c>
      <c r="M12" s="210" t="s">
        <v>206</v>
      </c>
      <c r="N12" s="253" t="s">
        <v>206</v>
      </c>
      <c r="O12" s="254" t="s">
        <v>206</v>
      </c>
      <c r="P12" s="210" t="s">
        <v>206</v>
      </c>
      <c r="Q12" s="253" t="s">
        <v>206</v>
      </c>
      <c r="R12" s="254" t="s">
        <v>206</v>
      </c>
    </row>
    <row r="13" spans="1:29" x14ac:dyDescent="0.2">
      <c r="A13" s="209" t="s">
        <v>315</v>
      </c>
      <c r="B13" s="255">
        <v>460</v>
      </c>
      <c r="C13" s="256">
        <v>508.06865000000005</v>
      </c>
      <c r="D13" s="210">
        <v>414</v>
      </c>
      <c r="E13" s="253">
        <v>0.9</v>
      </c>
      <c r="F13" s="254">
        <v>488.51125603864733</v>
      </c>
      <c r="G13" s="210">
        <v>404</v>
      </c>
      <c r="H13" s="253">
        <v>0.97584541062801933</v>
      </c>
      <c r="I13" s="254">
        <v>484.67880693069304</v>
      </c>
      <c r="J13" s="210">
        <v>10</v>
      </c>
      <c r="K13" s="253">
        <v>2.4154589371980676E-2</v>
      </c>
      <c r="L13" s="254">
        <v>643.34219999999993</v>
      </c>
      <c r="M13" s="210">
        <v>8</v>
      </c>
      <c r="N13" s="253">
        <v>1.7391304347826087E-2</v>
      </c>
      <c r="O13" s="254">
        <v>1037.9655</v>
      </c>
      <c r="P13" s="210">
        <v>38</v>
      </c>
      <c r="Q13" s="253">
        <v>8.2608695652173908E-2</v>
      </c>
      <c r="R13" s="254">
        <v>609.58407894736843</v>
      </c>
    </row>
    <row r="14" spans="1:29" x14ac:dyDescent="0.2">
      <c r="A14" s="209" t="s" vm="10">
        <v>11</v>
      </c>
      <c r="B14" s="255" t="s">
        <v>206</v>
      </c>
      <c r="C14" s="256" t="s">
        <v>206</v>
      </c>
      <c r="D14" s="210" t="s">
        <v>206</v>
      </c>
      <c r="E14" s="253" t="s">
        <v>206</v>
      </c>
      <c r="F14" s="254" t="s">
        <v>206</v>
      </c>
      <c r="G14" s="210" t="s">
        <v>206</v>
      </c>
      <c r="H14" s="253" t="s">
        <v>206</v>
      </c>
      <c r="I14" s="254" t="s">
        <v>206</v>
      </c>
      <c r="J14" s="210" t="s">
        <v>206</v>
      </c>
      <c r="K14" s="253" t="s">
        <v>206</v>
      </c>
      <c r="L14" s="254" t="s">
        <v>206</v>
      </c>
      <c r="M14" s="210" t="s">
        <v>206</v>
      </c>
      <c r="N14" s="253" t="s">
        <v>206</v>
      </c>
      <c r="O14" s="254" t="s">
        <v>206</v>
      </c>
      <c r="P14" s="210" t="s">
        <v>206</v>
      </c>
      <c r="Q14" s="253" t="s">
        <v>206</v>
      </c>
      <c r="R14" s="254" t="s">
        <v>206</v>
      </c>
    </row>
    <row r="15" spans="1:29" x14ac:dyDescent="0.2">
      <c r="A15" s="209" t="s">
        <v>273</v>
      </c>
      <c r="B15" s="255" t="s">
        <v>312</v>
      </c>
      <c r="C15" s="256" t="s">
        <v>312</v>
      </c>
      <c r="D15" s="210" t="s">
        <v>312</v>
      </c>
      <c r="E15" s="253" t="s">
        <v>312</v>
      </c>
      <c r="F15" s="254" t="s">
        <v>312</v>
      </c>
      <c r="G15" s="210" t="s">
        <v>312</v>
      </c>
      <c r="H15" s="253" t="s">
        <v>312</v>
      </c>
      <c r="I15" s="254" t="s">
        <v>312</v>
      </c>
      <c r="J15" s="210" t="s">
        <v>312</v>
      </c>
      <c r="K15" s="253" t="s">
        <v>312</v>
      </c>
      <c r="L15" s="254" t="s">
        <v>312</v>
      </c>
      <c r="M15" s="210" t="s">
        <v>312</v>
      </c>
      <c r="N15" s="253" t="s">
        <v>312</v>
      </c>
      <c r="O15" s="254" t="s">
        <v>312</v>
      </c>
      <c r="P15" s="210" t="s">
        <v>312</v>
      </c>
      <c r="Q15" s="253" t="s">
        <v>312</v>
      </c>
      <c r="R15" s="254" t="s">
        <v>312</v>
      </c>
    </row>
    <row r="16" spans="1:29" x14ac:dyDescent="0.2">
      <c r="A16" s="209" t="s">
        <v>270</v>
      </c>
      <c r="B16" s="255">
        <v>406</v>
      </c>
      <c r="C16" s="256" t="s">
        <v>266</v>
      </c>
      <c r="D16" s="210">
        <v>369</v>
      </c>
      <c r="E16" s="253">
        <v>0.90886699507389157</v>
      </c>
      <c r="F16" s="254">
        <v>428.08010298102982</v>
      </c>
      <c r="G16" s="210">
        <v>364</v>
      </c>
      <c r="H16" s="253">
        <v>0.98644986449864502</v>
      </c>
      <c r="I16" s="254">
        <v>431.83109065934065</v>
      </c>
      <c r="J16" s="210">
        <v>5</v>
      </c>
      <c r="K16" s="253">
        <v>1.3550135501355014E-2</v>
      </c>
      <c r="L16" s="254">
        <v>155.00820000000002</v>
      </c>
      <c r="M16" s="210">
        <v>17</v>
      </c>
      <c r="N16" s="253">
        <v>4.1871921182266007E-2</v>
      </c>
      <c r="O16" s="254">
        <v>831.39729411764711</v>
      </c>
      <c r="P16" s="210">
        <v>20</v>
      </c>
      <c r="Q16" s="253">
        <v>4.9261083743842367E-2</v>
      </c>
      <c r="R16" s="254">
        <v>1021.50305</v>
      </c>
    </row>
    <row r="17" spans="1:18" x14ac:dyDescent="0.2">
      <c r="A17" s="209" t="s">
        <v>211</v>
      </c>
      <c r="B17" s="255">
        <v>823</v>
      </c>
      <c r="C17" s="256">
        <v>575.44784690157962</v>
      </c>
      <c r="D17" s="210">
        <v>756</v>
      </c>
      <c r="E17" s="253">
        <v>0.91859052247873629</v>
      </c>
      <c r="F17" s="254">
        <v>552.45797089947087</v>
      </c>
      <c r="G17" s="210">
        <v>735</v>
      </c>
      <c r="H17" s="253">
        <v>0.97222222222222221</v>
      </c>
      <c r="I17" s="254">
        <v>542.37888027210886</v>
      </c>
      <c r="J17" s="210">
        <v>21</v>
      </c>
      <c r="K17" s="253">
        <v>2.7777777777777776E-2</v>
      </c>
      <c r="L17" s="254">
        <v>905.2261428571428</v>
      </c>
      <c r="M17" s="210">
        <v>11</v>
      </c>
      <c r="N17" s="253">
        <v>1.3365735115431349E-2</v>
      </c>
      <c r="O17" s="254">
        <v>1160.420818181818</v>
      </c>
      <c r="P17" s="210">
        <v>56</v>
      </c>
      <c r="Q17" s="253">
        <v>6.8043742405832316E-2</v>
      </c>
      <c r="R17" s="254">
        <v>770.90576785714279</v>
      </c>
    </row>
    <row r="18" spans="1:18" x14ac:dyDescent="0.2">
      <c r="A18" s="209" t="s" vm="20">
        <v>21</v>
      </c>
      <c r="B18" s="255">
        <v>558</v>
      </c>
      <c r="C18" s="256">
        <v>693.96631182795693</v>
      </c>
      <c r="D18" s="210">
        <v>468</v>
      </c>
      <c r="E18" s="253">
        <v>0.83870967741935487</v>
      </c>
      <c r="F18" s="254">
        <v>650.18586111111108</v>
      </c>
      <c r="G18" s="210">
        <v>451</v>
      </c>
      <c r="H18" s="253">
        <v>0.96367521367521369</v>
      </c>
      <c r="I18" s="254">
        <v>636.57087583148564</v>
      </c>
      <c r="J18" s="210">
        <v>17</v>
      </c>
      <c r="K18" s="253">
        <v>3.6324786324786328E-2</v>
      </c>
      <c r="L18" s="254">
        <v>1011.3834117647059</v>
      </c>
      <c r="M18" s="210">
        <v>21</v>
      </c>
      <c r="N18" s="253">
        <v>3.7634408602150539E-2</v>
      </c>
      <c r="O18" s="254">
        <v>808.47828571428568</v>
      </c>
      <c r="P18" s="210">
        <v>69</v>
      </c>
      <c r="Q18" s="253">
        <v>0.12365591397849462</v>
      </c>
      <c r="R18" s="254">
        <v>956.0605072463768</v>
      </c>
    </row>
    <row r="19" spans="1:18" s="221" customFormat="1" ht="13.5" thickBot="1" x14ac:dyDescent="0.25">
      <c r="A19" s="258" t="s">
        <v>101</v>
      </c>
      <c r="B19" s="259">
        <v>2829</v>
      </c>
      <c r="C19" s="260">
        <v>598.23524425592086</v>
      </c>
      <c r="D19" s="218">
        <v>2508</v>
      </c>
      <c r="E19" s="261">
        <v>0.88653234358430544</v>
      </c>
      <c r="F19" s="262">
        <v>571.0039298245614</v>
      </c>
      <c r="G19" s="259">
        <v>2434</v>
      </c>
      <c r="H19" s="261">
        <v>0.97049441786283897</v>
      </c>
      <c r="I19" s="262">
        <v>566.61043755135586</v>
      </c>
      <c r="J19" s="259">
        <v>74</v>
      </c>
      <c r="K19" s="261">
        <v>2.9505582137161084E-2</v>
      </c>
      <c r="L19" s="262">
        <v>715.51420270270273</v>
      </c>
      <c r="M19" s="259">
        <v>68</v>
      </c>
      <c r="N19" s="261">
        <v>2.4036762106751503E-2</v>
      </c>
      <c r="O19" s="262">
        <v>831.46741176470596</v>
      </c>
      <c r="P19" s="259">
        <v>253</v>
      </c>
      <c r="Q19" s="261">
        <v>8.943089430894309E-2</v>
      </c>
      <c r="R19" s="262">
        <v>805.49354150197632</v>
      </c>
    </row>
    <row r="20" spans="1:18" ht="13.5" thickTop="1" x14ac:dyDescent="0.2">
      <c r="A20" s="222"/>
      <c r="B20" s="253"/>
      <c r="D20" s="253"/>
      <c r="E20" s="253"/>
      <c r="G20" s="210"/>
      <c r="H20" s="253"/>
      <c r="J20" s="210"/>
      <c r="K20" s="253"/>
      <c r="M20" s="210"/>
      <c r="N20" s="253"/>
      <c r="P20" s="210"/>
      <c r="Q20" s="253"/>
    </row>
    <row r="21" spans="1:18" x14ac:dyDescent="0.2">
      <c r="A21" s="222"/>
      <c r="B21" s="210"/>
      <c r="D21" s="210"/>
      <c r="E21" s="253"/>
      <c r="G21" s="210"/>
      <c r="H21" s="253"/>
      <c r="J21" s="210"/>
      <c r="K21" s="253"/>
      <c r="M21" s="210"/>
      <c r="N21" s="253"/>
      <c r="P21" s="210"/>
      <c r="Q21" s="253"/>
    </row>
    <row r="22" spans="1:18" ht="15" customHeight="1" x14ac:dyDescent="0.2">
      <c r="A22" s="331" t="s">
        <v>31</v>
      </c>
      <c r="B22" s="334" t="s">
        <v>74</v>
      </c>
      <c r="C22" s="335"/>
      <c r="D22" s="329" t="s">
        <v>75</v>
      </c>
      <c r="E22" s="329"/>
      <c r="F22" s="330"/>
      <c r="G22" s="328" t="s">
        <v>76</v>
      </c>
      <c r="H22" s="329"/>
      <c r="I22" s="330"/>
      <c r="J22" s="328" t="s">
        <v>77</v>
      </c>
      <c r="K22" s="329"/>
      <c r="L22" s="330"/>
      <c r="M22" s="328" t="s">
        <v>179</v>
      </c>
      <c r="N22" s="329"/>
      <c r="O22" s="330"/>
      <c r="P22" s="328" t="s">
        <v>180</v>
      </c>
      <c r="Q22" s="329"/>
      <c r="R22" s="330"/>
    </row>
    <row r="23" spans="1:18" x14ac:dyDescent="0.2">
      <c r="A23" s="332"/>
      <c r="B23" s="241" t="s">
        <v>44</v>
      </c>
      <c r="C23" s="242" t="s">
        <v>111</v>
      </c>
      <c r="D23" s="243" t="s">
        <v>44</v>
      </c>
      <c r="E23" s="243" t="s">
        <v>43</v>
      </c>
      <c r="F23" s="244" t="s">
        <v>111</v>
      </c>
      <c r="G23" s="241" t="s">
        <v>44</v>
      </c>
      <c r="H23" s="243" t="s">
        <v>41</v>
      </c>
      <c r="I23" s="244" t="s">
        <v>111</v>
      </c>
      <c r="J23" s="241" t="s">
        <v>44</v>
      </c>
      <c r="K23" s="243" t="s">
        <v>41</v>
      </c>
      <c r="L23" s="244" t="s">
        <v>111</v>
      </c>
      <c r="M23" s="241" t="s">
        <v>44</v>
      </c>
      <c r="N23" s="243" t="s">
        <v>43</v>
      </c>
      <c r="O23" s="244" t="s">
        <v>111</v>
      </c>
      <c r="P23" s="241" t="s">
        <v>44</v>
      </c>
      <c r="Q23" s="243" t="s">
        <v>43</v>
      </c>
      <c r="R23" s="244" t="s">
        <v>111</v>
      </c>
    </row>
    <row r="24" spans="1:18" x14ac:dyDescent="0.2">
      <c r="A24" s="333"/>
      <c r="B24" s="246"/>
      <c r="C24" s="247" t="s">
        <v>166</v>
      </c>
      <c r="D24" s="248"/>
      <c r="E24" s="248"/>
      <c r="F24" s="249" t="s">
        <v>166</v>
      </c>
      <c r="G24" s="246"/>
      <c r="H24" s="248"/>
      <c r="I24" s="249" t="s">
        <v>166</v>
      </c>
      <c r="J24" s="246"/>
      <c r="K24" s="248"/>
      <c r="L24" s="249" t="s">
        <v>166</v>
      </c>
      <c r="M24" s="246"/>
      <c r="N24" s="248"/>
      <c r="O24" s="249" t="s">
        <v>166</v>
      </c>
      <c r="P24" s="246"/>
      <c r="Q24" s="248"/>
      <c r="R24" s="249" t="s">
        <v>166</v>
      </c>
    </row>
    <row r="25" spans="1:18" x14ac:dyDescent="0.2">
      <c r="A25" s="209" t="s">
        <v>210</v>
      </c>
      <c r="B25" s="255">
        <v>425</v>
      </c>
      <c r="C25" s="256">
        <v>958.57325411764702</v>
      </c>
      <c r="D25" s="210">
        <v>233</v>
      </c>
      <c r="E25" s="253">
        <v>0.54823529411764704</v>
      </c>
      <c r="F25" s="254">
        <v>753.40483690987116</v>
      </c>
      <c r="G25" s="210">
        <v>177</v>
      </c>
      <c r="H25" s="253">
        <v>0.75965665236051505</v>
      </c>
      <c r="I25" s="254">
        <v>708.90849152542376</v>
      </c>
      <c r="J25" s="210">
        <v>56</v>
      </c>
      <c r="K25" s="253">
        <v>0.24034334763948498</v>
      </c>
      <c r="L25" s="254">
        <v>894.04507142857153</v>
      </c>
      <c r="M25" s="210">
        <v>17</v>
      </c>
      <c r="N25" s="253">
        <v>0.04</v>
      </c>
      <c r="O25" s="254">
        <v>695.59141176470587</v>
      </c>
      <c r="P25" s="210">
        <v>175</v>
      </c>
      <c r="Q25" s="253">
        <v>0.41176470588235292</v>
      </c>
      <c r="R25" s="254">
        <v>1257.2871542857142</v>
      </c>
    </row>
    <row r="26" spans="1:18" x14ac:dyDescent="0.2">
      <c r="A26" s="209" t="s" vm="1">
        <v>2</v>
      </c>
      <c r="B26" s="255" t="s">
        <v>312</v>
      </c>
      <c r="C26" s="256" t="s">
        <v>312</v>
      </c>
      <c r="D26" s="210" t="s">
        <v>312</v>
      </c>
      <c r="E26" s="253" t="s">
        <v>312</v>
      </c>
      <c r="F26" s="254" t="s">
        <v>312</v>
      </c>
      <c r="G26" s="210" t="s">
        <v>312</v>
      </c>
      <c r="H26" s="253" t="s">
        <v>312</v>
      </c>
      <c r="I26" s="254" t="s">
        <v>312</v>
      </c>
      <c r="J26" s="210" t="s">
        <v>312</v>
      </c>
      <c r="K26" s="253" t="s">
        <v>312</v>
      </c>
      <c r="L26" s="254" t="s">
        <v>312</v>
      </c>
      <c r="M26" s="210" t="s">
        <v>312</v>
      </c>
      <c r="N26" s="253" t="s">
        <v>312</v>
      </c>
      <c r="O26" s="254" t="s">
        <v>312</v>
      </c>
      <c r="P26" s="210" t="s">
        <v>312</v>
      </c>
      <c r="Q26" s="253" t="s">
        <v>312</v>
      </c>
      <c r="R26" s="254" t="s">
        <v>312</v>
      </c>
    </row>
    <row r="27" spans="1:18" x14ac:dyDescent="0.2">
      <c r="A27" s="209" t="s">
        <v>205</v>
      </c>
      <c r="B27" s="255">
        <v>130</v>
      </c>
      <c r="C27" s="256">
        <v>943.07239230769233</v>
      </c>
      <c r="D27" s="210">
        <v>71</v>
      </c>
      <c r="E27" s="253">
        <v>0.5461538461538461</v>
      </c>
      <c r="F27" s="254">
        <v>796.46895774647885</v>
      </c>
      <c r="G27" s="210">
        <v>41</v>
      </c>
      <c r="H27" s="253">
        <v>0.57746478873239437</v>
      </c>
      <c r="I27" s="254">
        <v>753.10092682926836</v>
      </c>
      <c r="J27" s="210">
        <v>30</v>
      </c>
      <c r="K27" s="253">
        <v>0.42253521126760563</v>
      </c>
      <c r="L27" s="254">
        <v>855.73860000000002</v>
      </c>
      <c r="M27" s="210">
        <v>11</v>
      </c>
      <c r="N27" s="253">
        <v>8.461538461538462E-2</v>
      </c>
      <c r="O27" s="254">
        <v>948.42118181818182</v>
      </c>
      <c r="P27" s="210">
        <v>48</v>
      </c>
      <c r="Q27" s="253">
        <v>0.36923076923076925</v>
      </c>
      <c r="R27" s="254">
        <v>1158.6975416666667</v>
      </c>
    </row>
    <row r="28" spans="1:18" x14ac:dyDescent="0.2">
      <c r="A28" s="209" t="s" vm="5">
        <v>6</v>
      </c>
      <c r="B28" s="255" t="s">
        <v>312</v>
      </c>
      <c r="C28" s="256" t="s">
        <v>312</v>
      </c>
      <c r="D28" s="210" t="s">
        <v>312</v>
      </c>
      <c r="E28" s="253" t="s">
        <v>312</v>
      </c>
      <c r="F28" s="254" t="s">
        <v>312</v>
      </c>
      <c r="G28" s="210" t="s">
        <v>312</v>
      </c>
      <c r="H28" s="253" t="s">
        <v>312</v>
      </c>
      <c r="I28" s="254" t="s">
        <v>312</v>
      </c>
      <c r="J28" s="210" t="s">
        <v>312</v>
      </c>
      <c r="K28" s="253" t="s">
        <v>312</v>
      </c>
      <c r="L28" s="254" t="s">
        <v>312</v>
      </c>
      <c r="M28" s="210" t="s">
        <v>312</v>
      </c>
      <c r="N28" s="253" t="s">
        <v>312</v>
      </c>
      <c r="O28" s="254" t="s">
        <v>312</v>
      </c>
      <c r="P28" s="210" t="s">
        <v>312</v>
      </c>
      <c r="Q28" s="253" t="s">
        <v>312</v>
      </c>
      <c r="R28" s="254" t="s">
        <v>312</v>
      </c>
    </row>
    <row r="29" spans="1:18" x14ac:dyDescent="0.2">
      <c r="A29" s="209" t="s" vm="6">
        <v>7</v>
      </c>
      <c r="B29" s="255" t="s">
        <v>312</v>
      </c>
      <c r="C29" s="256" t="s">
        <v>312</v>
      </c>
      <c r="D29" s="210" t="s">
        <v>312</v>
      </c>
      <c r="E29" s="253" t="s">
        <v>312</v>
      </c>
      <c r="F29" s="254" t="s">
        <v>312</v>
      </c>
      <c r="G29" s="210" t="s">
        <v>312</v>
      </c>
      <c r="H29" s="253" t="s">
        <v>312</v>
      </c>
      <c r="I29" s="254" t="s">
        <v>312</v>
      </c>
      <c r="J29" s="210" t="s">
        <v>312</v>
      </c>
      <c r="K29" s="253" t="s">
        <v>312</v>
      </c>
      <c r="L29" s="254" t="s">
        <v>312</v>
      </c>
      <c r="M29" s="210" t="s">
        <v>312</v>
      </c>
      <c r="N29" s="253" t="s">
        <v>312</v>
      </c>
      <c r="O29" s="254" t="s">
        <v>312</v>
      </c>
      <c r="P29" s="210" t="s">
        <v>312</v>
      </c>
      <c r="Q29" s="253" t="s">
        <v>312</v>
      </c>
      <c r="R29" s="254" t="s">
        <v>312</v>
      </c>
    </row>
    <row r="30" spans="1:18" x14ac:dyDescent="0.2">
      <c r="A30" s="209" t="s" vm="7">
        <v>8</v>
      </c>
      <c r="B30" s="255" t="s">
        <v>312</v>
      </c>
      <c r="C30" s="256" t="s">
        <v>312</v>
      </c>
      <c r="D30" s="210" t="s">
        <v>312</v>
      </c>
      <c r="E30" s="253" t="s">
        <v>312</v>
      </c>
      <c r="F30" s="254" t="s">
        <v>312</v>
      </c>
      <c r="G30" s="210" t="s">
        <v>312</v>
      </c>
      <c r="H30" s="253" t="s">
        <v>312</v>
      </c>
      <c r="I30" s="254" t="s">
        <v>312</v>
      </c>
      <c r="J30" s="210" t="s">
        <v>312</v>
      </c>
      <c r="K30" s="253" t="s">
        <v>312</v>
      </c>
      <c r="L30" s="254" t="s">
        <v>312</v>
      </c>
      <c r="M30" s="210" t="s">
        <v>312</v>
      </c>
      <c r="N30" s="253" t="s">
        <v>312</v>
      </c>
      <c r="O30" s="254" t="s">
        <v>312</v>
      </c>
      <c r="P30" s="210" t="s">
        <v>312</v>
      </c>
      <c r="Q30" s="253" t="s">
        <v>312</v>
      </c>
      <c r="R30" s="254" t="s">
        <v>312</v>
      </c>
    </row>
    <row r="31" spans="1:18" x14ac:dyDescent="0.2">
      <c r="A31" s="209" t="s" vm="8">
        <v>9</v>
      </c>
      <c r="B31" s="255" t="s">
        <v>206</v>
      </c>
      <c r="C31" s="256" t="s">
        <v>206</v>
      </c>
      <c r="D31" s="210" t="s">
        <v>206</v>
      </c>
      <c r="E31" s="253" t="s">
        <v>206</v>
      </c>
      <c r="F31" s="254" t="s">
        <v>206</v>
      </c>
      <c r="G31" s="210" t="s">
        <v>206</v>
      </c>
      <c r="H31" s="253" t="s">
        <v>206</v>
      </c>
      <c r="I31" s="254" t="s">
        <v>206</v>
      </c>
      <c r="J31" s="210" t="s">
        <v>206</v>
      </c>
      <c r="K31" s="253" t="s">
        <v>206</v>
      </c>
      <c r="L31" s="254" t="s">
        <v>206</v>
      </c>
      <c r="M31" s="210" t="s">
        <v>206</v>
      </c>
      <c r="N31" s="253" t="s">
        <v>206</v>
      </c>
      <c r="O31" s="254" t="s">
        <v>206</v>
      </c>
      <c r="P31" s="210" t="s">
        <v>206</v>
      </c>
      <c r="Q31" s="253" t="s">
        <v>206</v>
      </c>
      <c r="R31" s="254" t="s">
        <v>206</v>
      </c>
    </row>
    <row r="32" spans="1:18" x14ac:dyDescent="0.2">
      <c r="A32" s="209" t="s">
        <v>315</v>
      </c>
      <c r="B32" s="255">
        <v>515</v>
      </c>
      <c r="C32" s="256">
        <v>864.76062524271845</v>
      </c>
      <c r="D32" s="210">
        <v>312</v>
      </c>
      <c r="E32" s="253">
        <v>0.60582524271844662</v>
      </c>
      <c r="F32" s="254">
        <v>828.09298397435896</v>
      </c>
      <c r="G32" s="210">
        <v>265</v>
      </c>
      <c r="H32" s="253">
        <v>0.84935897435897434</v>
      </c>
      <c r="I32" s="254">
        <v>810.2233849056604</v>
      </c>
      <c r="J32" s="210">
        <v>47</v>
      </c>
      <c r="K32" s="253">
        <v>0.15064102564102563</v>
      </c>
      <c r="L32" s="254">
        <v>928.84710638297872</v>
      </c>
      <c r="M32" s="210">
        <v>32</v>
      </c>
      <c r="N32" s="253">
        <v>6.2135922330097085E-2</v>
      </c>
      <c r="O32" s="254">
        <v>811.44440625000004</v>
      </c>
      <c r="P32" s="210">
        <v>171</v>
      </c>
      <c r="Q32" s="253">
        <v>0.33203883495145631</v>
      </c>
      <c r="R32" s="254">
        <v>941.6402923976608</v>
      </c>
    </row>
    <row r="33" spans="1:18" x14ac:dyDescent="0.2">
      <c r="A33" s="209" t="s" vm="10">
        <v>11</v>
      </c>
      <c r="B33" s="255" t="s">
        <v>206</v>
      </c>
      <c r="C33" s="256" t="s">
        <v>206</v>
      </c>
      <c r="D33" s="210" t="s">
        <v>206</v>
      </c>
      <c r="E33" s="253" t="s">
        <v>206</v>
      </c>
      <c r="F33" s="254" t="s">
        <v>206</v>
      </c>
      <c r="G33" s="210" t="s">
        <v>206</v>
      </c>
      <c r="H33" s="253" t="s">
        <v>206</v>
      </c>
      <c r="I33" s="254" t="s">
        <v>206</v>
      </c>
      <c r="J33" s="210" t="s">
        <v>206</v>
      </c>
      <c r="K33" s="253" t="s">
        <v>206</v>
      </c>
      <c r="L33" s="254" t="s">
        <v>206</v>
      </c>
      <c r="M33" s="210" t="s">
        <v>206</v>
      </c>
      <c r="N33" s="253" t="s">
        <v>206</v>
      </c>
      <c r="O33" s="254" t="s">
        <v>206</v>
      </c>
      <c r="P33" s="210" t="s">
        <v>206</v>
      </c>
      <c r="Q33" s="253" t="s">
        <v>206</v>
      </c>
      <c r="R33" s="254" t="s">
        <v>206</v>
      </c>
    </row>
    <row r="34" spans="1:18" x14ac:dyDescent="0.2">
      <c r="A34" s="209" t="s">
        <v>273</v>
      </c>
      <c r="B34" s="255" t="s">
        <v>312</v>
      </c>
      <c r="C34" s="256" t="s">
        <v>312</v>
      </c>
      <c r="D34" s="210" t="s">
        <v>312</v>
      </c>
      <c r="E34" s="253" t="s">
        <v>312</v>
      </c>
      <c r="F34" s="254" t="s">
        <v>312</v>
      </c>
      <c r="G34" s="210" t="s">
        <v>312</v>
      </c>
      <c r="H34" s="253" t="s">
        <v>312</v>
      </c>
      <c r="I34" s="254" t="s">
        <v>312</v>
      </c>
      <c r="J34" s="210" t="s">
        <v>312</v>
      </c>
      <c r="K34" s="253" t="s">
        <v>312</v>
      </c>
      <c r="L34" s="254" t="s">
        <v>312</v>
      </c>
      <c r="M34" s="210" t="s">
        <v>312</v>
      </c>
      <c r="N34" s="253" t="s">
        <v>312</v>
      </c>
      <c r="O34" s="254" t="s">
        <v>312</v>
      </c>
      <c r="P34" s="210" t="s">
        <v>312</v>
      </c>
      <c r="Q34" s="253" t="s">
        <v>312</v>
      </c>
      <c r="R34" s="254" t="s">
        <v>312</v>
      </c>
    </row>
    <row r="35" spans="1:18" x14ac:dyDescent="0.2">
      <c r="A35" s="209" t="s">
        <v>270</v>
      </c>
      <c r="B35" s="255">
        <v>572</v>
      </c>
      <c r="C35" s="256">
        <v>574.21258041958049</v>
      </c>
      <c r="D35" s="210">
        <v>401</v>
      </c>
      <c r="E35" s="253">
        <v>0.70104895104895104</v>
      </c>
      <c r="F35" s="254">
        <v>504.86886533665836</v>
      </c>
      <c r="G35" s="210">
        <v>351</v>
      </c>
      <c r="H35" s="253">
        <v>0.87531172069825436</v>
      </c>
      <c r="I35" s="254">
        <v>505.38323646723649</v>
      </c>
      <c r="J35" s="210">
        <v>50</v>
      </c>
      <c r="K35" s="253">
        <v>0.12468827930174564</v>
      </c>
      <c r="L35" s="254">
        <v>501.25797999999998</v>
      </c>
      <c r="M35" s="210">
        <v>52</v>
      </c>
      <c r="N35" s="253">
        <v>9.0909090909090912E-2</v>
      </c>
      <c r="O35" s="254">
        <v>569.2010576923077</v>
      </c>
      <c r="P35" s="210">
        <v>119</v>
      </c>
      <c r="Q35" s="253">
        <v>0.20804195804195805</v>
      </c>
      <c r="R35" s="254">
        <v>810.07332773109249</v>
      </c>
    </row>
    <row r="36" spans="1:18" x14ac:dyDescent="0.2">
      <c r="A36" s="209" t="s">
        <v>211</v>
      </c>
      <c r="B36" s="255">
        <v>898</v>
      </c>
      <c r="C36" s="256">
        <v>910.47614253897541</v>
      </c>
      <c r="D36" s="210">
        <v>466</v>
      </c>
      <c r="E36" s="253">
        <v>0.51893095768374164</v>
      </c>
      <c r="F36" s="254">
        <v>886.24634334763948</v>
      </c>
      <c r="G36" s="210">
        <v>372</v>
      </c>
      <c r="H36" s="253">
        <v>0.79828326180257514</v>
      </c>
      <c r="I36" s="254">
        <v>918.8619758064516</v>
      </c>
      <c r="J36" s="210">
        <v>94</v>
      </c>
      <c r="K36" s="253">
        <v>0.20171673819742489</v>
      </c>
      <c r="L36" s="254">
        <v>757.17171276595741</v>
      </c>
      <c r="M36" s="210">
        <v>23</v>
      </c>
      <c r="N36" s="253">
        <v>2.5612472160356347E-2</v>
      </c>
      <c r="O36" s="254">
        <v>730.27008695652171</v>
      </c>
      <c r="P36" s="210">
        <v>409</v>
      </c>
      <c r="Q36" s="253">
        <v>0.45545657015590202</v>
      </c>
      <c r="R36" s="254">
        <v>948.21654767726159</v>
      </c>
    </row>
    <row r="37" spans="1:18" x14ac:dyDescent="0.2">
      <c r="A37" s="209" t="s" vm="20">
        <v>21</v>
      </c>
      <c r="B37" s="255">
        <v>725</v>
      </c>
      <c r="C37" s="256">
        <v>1043.2562248275863</v>
      </c>
      <c r="D37" s="210">
        <v>422</v>
      </c>
      <c r="E37" s="253">
        <v>0.58206896551724141</v>
      </c>
      <c r="F37" s="254">
        <v>952.78520853080568</v>
      </c>
      <c r="G37" s="210">
        <v>362</v>
      </c>
      <c r="H37" s="253">
        <v>0.85781990521327012</v>
      </c>
      <c r="I37" s="254">
        <v>911.41688121546952</v>
      </c>
      <c r="J37" s="210">
        <v>60</v>
      </c>
      <c r="K37" s="253">
        <v>0.14218009478672985</v>
      </c>
      <c r="L37" s="254">
        <v>1202.3741166666666</v>
      </c>
      <c r="M37" s="210">
        <v>24</v>
      </c>
      <c r="N37" s="253">
        <v>3.310344827586207E-2</v>
      </c>
      <c r="O37" s="254">
        <v>891.357125</v>
      </c>
      <c r="P37" s="210">
        <v>279</v>
      </c>
      <c r="Q37" s="253">
        <v>0.38482758620689655</v>
      </c>
      <c r="R37" s="254">
        <v>1193.1642795698924</v>
      </c>
    </row>
    <row r="38" spans="1:18" s="221" customFormat="1" ht="13.5" thickBot="1" x14ac:dyDescent="0.25">
      <c r="A38" s="258" t="s">
        <v>101</v>
      </c>
      <c r="B38" s="259">
        <v>3350</v>
      </c>
      <c r="C38" s="260">
        <v>883.223775522388</v>
      </c>
      <c r="D38" s="218">
        <v>1941</v>
      </c>
      <c r="E38" s="261">
        <v>0.57940298507462684</v>
      </c>
      <c r="F38" s="262">
        <v>797.81948892323544</v>
      </c>
      <c r="G38" s="259">
        <v>1598</v>
      </c>
      <c r="H38" s="261">
        <v>0.82328696548171043</v>
      </c>
      <c r="I38" s="262">
        <v>784.72334543178977</v>
      </c>
      <c r="J38" s="259">
        <v>343</v>
      </c>
      <c r="K38" s="261">
        <v>0.17671303451828954</v>
      </c>
      <c r="L38" s="262">
        <v>858.83300874635563</v>
      </c>
      <c r="M38" s="259">
        <v>172</v>
      </c>
      <c r="N38" s="261">
        <v>5.1343283582089554E-2</v>
      </c>
      <c r="O38" s="262">
        <v>730.63052906976748</v>
      </c>
      <c r="P38" s="259">
        <v>1237</v>
      </c>
      <c r="Q38" s="261">
        <v>0.3692537313432836</v>
      </c>
      <c r="R38" s="262">
        <v>1038.4507429264349</v>
      </c>
    </row>
    <row r="39" spans="1:18" ht="13.5" thickTop="1" x14ac:dyDescent="0.2">
      <c r="B39" s="253"/>
      <c r="D39" s="253"/>
    </row>
    <row r="41" spans="1:18" ht="15" customHeight="1" x14ac:dyDescent="0.2">
      <c r="A41" s="331" t="s">
        <v>32</v>
      </c>
      <c r="B41" s="334" t="s">
        <v>74</v>
      </c>
      <c r="C41" s="335"/>
      <c r="D41" s="329" t="s">
        <v>75</v>
      </c>
      <c r="E41" s="329"/>
      <c r="F41" s="330"/>
      <c r="G41" s="328" t="s">
        <v>76</v>
      </c>
      <c r="H41" s="329"/>
      <c r="I41" s="330"/>
      <c r="J41" s="328" t="s">
        <v>77</v>
      </c>
      <c r="K41" s="329"/>
      <c r="L41" s="330"/>
      <c r="M41" s="328" t="s">
        <v>179</v>
      </c>
      <c r="N41" s="329"/>
      <c r="O41" s="330"/>
      <c r="P41" s="328" t="s">
        <v>180</v>
      </c>
      <c r="Q41" s="329"/>
      <c r="R41" s="330"/>
    </row>
    <row r="42" spans="1:18" x14ac:dyDescent="0.2">
      <c r="A42" s="332"/>
      <c r="B42" s="241" t="s">
        <v>44</v>
      </c>
      <c r="C42" s="242" t="s">
        <v>111</v>
      </c>
      <c r="D42" s="243" t="s">
        <v>44</v>
      </c>
      <c r="E42" s="243" t="s">
        <v>43</v>
      </c>
      <c r="F42" s="244" t="s">
        <v>111</v>
      </c>
      <c r="G42" s="241" t="s">
        <v>44</v>
      </c>
      <c r="H42" s="243" t="s">
        <v>41</v>
      </c>
      <c r="I42" s="244" t="s">
        <v>111</v>
      </c>
      <c r="J42" s="241" t="s">
        <v>44</v>
      </c>
      <c r="K42" s="243" t="s">
        <v>41</v>
      </c>
      <c r="L42" s="244" t="s">
        <v>111</v>
      </c>
      <c r="M42" s="241" t="s">
        <v>44</v>
      </c>
      <c r="N42" s="243" t="s">
        <v>43</v>
      </c>
      <c r="O42" s="244" t="s">
        <v>111</v>
      </c>
      <c r="P42" s="241" t="s">
        <v>44</v>
      </c>
      <c r="Q42" s="243" t="s">
        <v>43</v>
      </c>
      <c r="R42" s="244" t="s">
        <v>111</v>
      </c>
    </row>
    <row r="43" spans="1:18" x14ac:dyDescent="0.2">
      <c r="A43" s="333"/>
      <c r="B43" s="246"/>
      <c r="C43" s="247" t="s">
        <v>166</v>
      </c>
      <c r="D43" s="248"/>
      <c r="E43" s="248"/>
      <c r="F43" s="249" t="s">
        <v>166</v>
      </c>
      <c r="G43" s="246"/>
      <c r="H43" s="248"/>
      <c r="I43" s="249" t="s">
        <v>166</v>
      </c>
      <c r="J43" s="246"/>
      <c r="K43" s="248"/>
      <c r="L43" s="249" t="s">
        <v>166</v>
      </c>
      <c r="M43" s="246"/>
      <c r="N43" s="248"/>
      <c r="O43" s="249" t="s">
        <v>166</v>
      </c>
      <c r="P43" s="246"/>
      <c r="Q43" s="248"/>
      <c r="R43" s="249" t="s">
        <v>166</v>
      </c>
    </row>
    <row r="44" spans="1:18" x14ac:dyDescent="0.2">
      <c r="A44" s="209" t="s">
        <v>210</v>
      </c>
      <c r="B44" s="255">
        <v>997</v>
      </c>
      <c r="C44" s="256">
        <v>286.01069608826481</v>
      </c>
      <c r="D44" s="210">
        <v>872</v>
      </c>
      <c r="E44" s="253">
        <v>0.87462387161484456</v>
      </c>
      <c r="F44" s="254">
        <v>282.95397247706421</v>
      </c>
      <c r="G44" s="210">
        <v>749</v>
      </c>
      <c r="H44" s="253">
        <v>0.85894495412844041</v>
      </c>
      <c r="I44" s="254">
        <v>281.83866889185583</v>
      </c>
      <c r="J44" s="210">
        <v>123</v>
      </c>
      <c r="K44" s="253">
        <v>0.14105504587155962</v>
      </c>
      <c r="L44" s="254">
        <v>289.74553658536581</v>
      </c>
      <c r="M44" s="210">
        <v>23</v>
      </c>
      <c r="N44" s="253">
        <v>2.3069207622868605E-2</v>
      </c>
      <c r="O44" s="254">
        <v>256.17408695652171</v>
      </c>
      <c r="P44" s="210">
        <v>102</v>
      </c>
      <c r="Q44" s="253">
        <v>0.10230692076228685</v>
      </c>
      <c r="R44" s="254">
        <v>318.87054901960784</v>
      </c>
    </row>
    <row r="45" spans="1:18" x14ac:dyDescent="0.2">
      <c r="A45" s="209" t="s" vm="1">
        <v>2</v>
      </c>
      <c r="B45" s="255" t="s">
        <v>312</v>
      </c>
      <c r="C45" s="256" t="s">
        <v>312</v>
      </c>
      <c r="D45" s="210" t="s">
        <v>312</v>
      </c>
      <c r="E45" s="253" t="s">
        <v>312</v>
      </c>
      <c r="F45" s="254" t="s">
        <v>312</v>
      </c>
      <c r="G45" s="210" t="s">
        <v>312</v>
      </c>
      <c r="H45" s="253" t="s">
        <v>312</v>
      </c>
      <c r="I45" s="254" t="s">
        <v>312</v>
      </c>
      <c r="J45" s="210" t="s">
        <v>312</v>
      </c>
      <c r="K45" s="253" t="s">
        <v>312</v>
      </c>
      <c r="L45" s="254" t="s">
        <v>312</v>
      </c>
      <c r="M45" s="210" t="s">
        <v>312</v>
      </c>
      <c r="N45" s="253" t="s">
        <v>312</v>
      </c>
      <c r="O45" s="254" t="s">
        <v>312</v>
      </c>
      <c r="P45" s="210" t="s">
        <v>312</v>
      </c>
      <c r="Q45" s="253" t="s">
        <v>312</v>
      </c>
      <c r="R45" s="254" t="s">
        <v>312</v>
      </c>
    </row>
    <row r="46" spans="1:18" x14ac:dyDescent="0.2">
      <c r="A46" s="209" t="s">
        <v>205</v>
      </c>
      <c r="B46" s="255">
        <v>197</v>
      </c>
      <c r="C46" s="256">
        <v>256.56820304568527</v>
      </c>
      <c r="D46" s="210">
        <v>164</v>
      </c>
      <c r="E46" s="253">
        <v>0.8324873096446701</v>
      </c>
      <c r="F46" s="254">
        <v>264.76004878048781</v>
      </c>
      <c r="G46" s="210">
        <v>139</v>
      </c>
      <c r="H46" s="253">
        <v>0.84756097560975607</v>
      </c>
      <c r="I46" s="254">
        <v>247.80721582733813</v>
      </c>
      <c r="J46" s="210">
        <v>25</v>
      </c>
      <c r="K46" s="253">
        <v>0.1524390243902439</v>
      </c>
      <c r="L46" s="254">
        <v>359.01779999999997</v>
      </c>
      <c r="M46" s="210">
        <v>16</v>
      </c>
      <c r="N46" s="253">
        <v>8.1218274111675121E-2</v>
      </c>
      <c r="O46" s="254">
        <v>209.2303125</v>
      </c>
      <c r="P46" s="210">
        <v>17</v>
      </c>
      <c r="Q46" s="253">
        <v>8.6294416243654817E-2</v>
      </c>
      <c r="R46" s="254">
        <v>222.09429411764705</v>
      </c>
    </row>
    <row r="47" spans="1:18" x14ac:dyDescent="0.2">
      <c r="A47" s="209" t="s" vm="5">
        <v>6</v>
      </c>
      <c r="B47" s="255" t="s">
        <v>312</v>
      </c>
      <c r="C47" s="256" t="s">
        <v>312</v>
      </c>
      <c r="D47" s="210" t="s">
        <v>312</v>
      </c>
      <c r="E47" s="253" t="s">
        <v>312</v>
      </c>
      <c r="F47" s="254" t="s">
        <v>312</v>
      </c>
      <c r="G47" s="210" t="s">
        <v>312</v>
      </c>
      <c r="H47" s="253" t="s">
        <v>312</v>
      </c>
      <c r="I47" s="254" t="s">
        <v>312</v>
      </c>
      <c r="J47" s="210" t="s">
        <v>312</v>
      </c>
      <c r="K47" s="253" t="s">
        <v>312</v>
      </c>
      <c r="L47" s="254" t="s">
        <v>312</v>
      </c>
      <c r="M47" s="210" t="s">
        <v>312</v>
      </c>
      <c r="N47" s="253" t="s">
        <v>312</v>
      </c>
      <c r="O47" s="254" t="s">
        <v>312</v>
      </c>
      <c r="P47" s="210" t="s">
        <v>312</v>
      </c>
      <c r="Q47" s="253" t="s">
        <v>312</v>
      </c>
      <c r="R47" s="254" t="s">
        <v>312</v>
      </c>
    </row>
    <row r="48" spans="1:18" x14ac:dyDescent="0.2">
      <c r="A48" s="209" t="s" vm="6">
        <v>7</v>
      </c>
      <c r="B48" s="255" t="s">
        <v>312</v>
      </c>
      <c r="C48" s="256" t="s">
        <v>312</v>
      </c>
      <c r="D48" s="210" t="s">
        <v>312</v>
      </c>
      <c r="E48" s="253" t="s">
        <v>312</v>
      </c>
      <c r="F48" s="254" t="s">
        <v>312</v>
      </c>
      <c r="G48" s="210" t="s">
        <v>312</v>
      </c>
      <c r="H48" s="253" t="s">
        <v>312</v>
      </c>
      <c r="I48" s="254" t="s">
        <v>312</v>
      </c>
      <c r="J48" s="210" t="s">
        <v>312</v>
      </c>
      <c r="K48" s="253" t="s">
        <v>312</v>
      </c>
      <c r="L48" s="254" t="s">
        <v>312</v>
      </c>
      <c r="M48" s="210" t="s">
        <v>312</v>
      </c>
      <c r="N48" s="253" t="s">
        <v>312</v>
      </c>
      <c r="O48" s="254" t="s">
        <v>312</v>
      </c>
      <c r="P48" s="210" t="s">
        <v>312</v>
      </c>
      <c r="Q48" s="253" t="s">
        <v>312</v>
      </c>
      <c r="R48" s="254" t="s">
        <v>312</v>
      </c>
    </row>
    <row r="49" spans="1:18" x14ac:dyDescent="0.2">
      <c r="A49" s="209" t="s" vm="7">
        <v>8</v>
      </c>
      <c r="B49" s="255" t="s">
        <v>312</v>
      </c>
      <c r="C49" s="256" t="s">
        <v>312</v>
      </c>
      <c r="D49" s="210" t="s">
        <v>312</v>
      </c>
      <c r="E49" s="253" t="s">
        <v>312</v>
      </c>
      <c r="F49" s="254" t="s">
        <v>312</v>
      </c>
      <c r="G49" s="210" t="s">
        <v>312</v>
      </c>
      <c r="H49" s="253" t="s">
        <v>312</v>
      </c>
      <c r="I49" s="254" t="s">
        <v>312</v>
      </c>
      <c r="J49" s="210" t="s">
        <v>312</v>
      </c>
      <c r="K49" s="253" t="s">
        <v>312</v>
      </c>
      <c r="L49" s="254" t="s">
        <v>312</v>
      </c>
      <c r="M49" s="210" t="s">
        <v>312</v>
      </c>
      <c r="N49" s="253" t="s">
        <v>312</v>
      </c>
      <c r="O49" s="254" t="s">
        <v>312</v>
      </c>
      <c r="P49" s="210" t="s">
        <v>312</v>
      </c>
      <c r="Q49" s="253" t="s">
        <v>312</v>
      </c>
      <c r="R49" s="254" t="s">
        <v>312</v>
      </c>
    </row>
    <row r="50" spans="1:18" x14ac:dyDescent="0.2">
      <c r="A50" s="209" t="s" vm="8">
        <v>9</v>
      </c>
      <c r="B50" s="255">
        <v>73</v>
      </c>
      <c r="C50" s="256">
        <v>198.07424657534247</v>
      </c>
      <c r="D50" s="210">
        <v>65</v>
      </c>
      <c r="E50" s="253">
        <v>0.8904109589041096</v>
      </c>
      <c r="F50" s="254">
        <v>202.29212307692308</v>
      </c>
      <c r="G50" s="210">
        <v>57</v>
      </c>
      <c r="H50" s="253">
        <v>0.87692307692307692</v>
      </c>
      <c r="I50" s="254">
        <v>180.6428245614035</v>
      </c>
      <c r="J50" s="210">
        <v>8</v>
      </c>
      <c r="K50" s="253">
        <v>0.12307692307692308</v>
      </c>
      <c r="L50" s="254">
        <v>356.54337500000003</v>
      </c>
      <c r="M50" s="210">
        <v>2</v>
      </c>
      <c r="N50" s="253">
        <v>2.7397260273972601E-2</v>
      </c>
      <c r="O50" s="254">
        <v>322.26049999999998</v>
      </c>
      <c r="P50" s="210">
        <v>6</v>
      </c>
      <c r="Q50" s="253">
        <v>8.2191780821917804E-2</v>
      </c>
      <c r="R50" s="254">
        <v>110.98516666666667</v>
      </c>
    </row>
    <row r="51" spans="1:18" x14ac:dyDescent="0.2">
      <c r="A51" s="209" t="s">
        <v>315</v>
      </c>
      <c r="B51" s="255">
        <v>595</v>
      </c>
      <c r="C51" s="256">
        <v>279.78561848739491</v>
      </c>
      <c r="D51" s="210">
        <v>559</v>
      </c>
      <c r="E51" s="253">
        <v>0.93949579831932772</v>
      </c>
      <c r="F51" s="254">
        <v>273.00338998211095</v>
      </c>
      <c r="G51" s="210">
        <v>501</v>
      </c>
      <c r="H51" s="253">
        <v>0.89624329159212879</v>
      </c>
      <c r="I51" s="254">
        <v>273.84560878243514</v>
      </c>
      <c r="J51" s="210">
        <v>58</v>
      </c>
      <c r="K51" s="253">
        <v>0.1037567084078712</v>
      </c>
      <c r="L51" s="254">
        <v>265.72836206896551</v>
      </c>
      <c r="M51" s="210">
        <v>10</v>
      </c>
      <c r="N51" s="253">
        <v>1.680672268907563E-2</v>
      </c>
      <c r="O51" s="254">
        <v>285.18779999999998</v>
      </c>
      <c r="P51" s="210">
        <v>26</v>
      </c>
      <c r="Q51" s="253">
        <v>4.3697478991596636E-2</v>
      </c>
      <c r="R51" s="254">
        <v>423.52576923076924</v>
      </c>
    </row>
    <row r="52" spans="1:18" x14ac:dyDescent="0.2">
      <c r="A52" s="209" t="s" vm="10">
        <v>11</v>
      </c>
      <c r="B52" s="255">
        <v>156</v>
      </c>
      <c r="C52" s="256">
        <v>222.10448717948719</v>
      </c>
      <c r="D52" s="210">
        <v>129</v>
      </c>
      <c r="E52" s="253">
        <v>0.82692307692307687</v>
      </c>
      <c r="F52" s="254">
        <v>233.04367441860464</v>
      </c>
      <c r="G52" s="210">
        <v>128</v>
      </c>
      <c r="H52" s="253">
        <v>0.99224806201550386</v>
      </c>
      <c r="I52" s="254">
        <v>232.8869765625</v>
      </c>
      <c r="J52" s="210">
        <v>1</v>
      </c>
      <c r="K52" s="253">
        <v>7.7519379844961239E-3</v>
      </c>
      <c r="L52" s="254">
        <v>253.101</v>
      </c>
      <c r="M52" s="210">
        <v>9</v>
      </c>
      <c r="N52" s="253">
        <v>5.7692307692307696E-2</v>
      </c>
      <c r="O52" s="254">
        <v>192.65</v>
      </c>
      <c r="P52" s="210">
        <v>18</v>
      </c>
      <c r="Q52" s="253">
        <v>0.11538461538461539</v>
      </c>
      <c r="R52" s="254">
        <v>158.43422222222222</v>
      </c>
    </row>
    <row r="53" spans="1:18" x14ac:dyDescent="0.2">
      <c r="A53" s="209" t="s">
        <v>273</v>
      </c>
      <c r="B53" s="255" t="s">
        <v>312</v>
      </c>
      <c r="C53" s="256" t="s">
        <v>312</v>
      </c>
      <c r="D53" s="210" t="s">
        <v>312</v>
      </c>
      <c r="E53" s="253" t="s">
        <v>312</v>
      </c>
      <c r="F53" s="254" t="s">
        <v>312</v>
      </c>
      <c r="G53" s="210" t="s">
        <v>312</v>
      </c>
      <c r="H53" s="253" t="s">
        <v>312</v>
      </c>
      <c r="I53" s="254" t="s">
        <v>312</v>
      </c>
      <c r="J53" s="210" t="s">
        <v>312</v>
      </c>
      <c r="K53" s="253" t="s">
        <v>312</v>
      </c>
      <c r="L53" s="254" t="s">
        <v>312</v>
      </c>
      <c r="M53" s="210" t="s">
        <v>312</v>
      </c>
      <c r="N53" s="253" t="s">
        <v>312</v>
      </c>
      <c r="O53" s="254" t="s">
        <v>312</v>
      </c>
      <c r="P53" s="210" t="s">
        <v>312</v>
      </c>
      <c r="Q53" s="253" t="s">
        <v>312</v>
      </c>
      <c r="R53" s="254" t="s">
        <v>312</v>
      </c>
    </row>
    <row r="54" spans="1:18" x14ac:dyDescent="0.2">
      <c r="A54" s="209" t="s">
        <v>270</v>
      </c>
      <c r="B54" s="255">
        <v>356</v>
      </c>
      <c r="C54" s="256">
        <v>282.89869943820224</v>
      </c>
      <c r="D54" s="210">
        <v>316</v>
      </c>
      <c r="E54" s="253">
        <v>0.88764044943820219</v>
      </c>
      <c r="F54" s="254">
        <v>265.17464240506325</v>
      </c>
      <c r="G54" s="210">
        <v>272</v>
      </c>
      <c r="H54" s="253">
        <v>0.86075949367088611</v>
      </c>
      <c r="I54" s="254">
        <v>267.98484926470593</v>
      </c>
      <c r="J54" s="210">
        <v>44</v>
      </c>
      <c r="K54" s="253">
        <v>0.13924050632911392</v>
      </c>
      <c r="L54" s="254">
        <v>247.80245454545457</v>
      </c>
      <c r="M54" s="210">
        <v>14</v>
      </c>
      <c r="N54" s="253">
        <v>3.9325842696629212E-2</v>
      </c>
      <c r="O54" s="254">
        <v>318.79121428571426</v>
      </c>
      <c r="P54" s="210">
        <v>26</v>
      </c>
      <c r="Q54" s="253">
        <v>7.3033707865168537E-2</v>
      </c>
      <c r="R54" s="254">
        <v>478.98742307692305</v>
      </c>
    </row>
    <row r="55" spans="1:18" x14ac:dyDescent="0.2">
      <c r="A55" s="209" t="s">
        <v>211</v>
      </c>
      <c r="B55" s="255">
        <v>1250</v>
      </c>
      <c r="C55" s="256">
        <v>257.53169760000003</v>
      </c>
      <c r="D55" s="210">
        <v>1147</v>
      </c>
      <c r="E55" s="253">
        <v>0.91759999999999997</v>
      </c>
      <c r="F55" s="254">
        <v>255.74368265039232</v>
      </c>
      <c r="G55" s="210">
        <v>1016</v>
      </c>
      <c r="H55" s="253">
        <v>0.88578901482127292</v>
      </c>
      <c r="I55" s="254">
        <v>251.94725590551181</v>
      </c>
      <c r="J55" s="210">
        <v>131</v>
      </c>
      <c r="K55" s="253">
        <v>0.11421098517872712</v>
      </c>
      <c r="L55" s="254">
        <v>285.18772519083967</v>
      </c>
      <c r="M55" s="210">
        <v>15</v>
      </c>
      <c r="N55" s="253">
        <v>1.2E-2</v>
      </c>
      <c r="O55" s="254">
        <v>263.57079999999996</v>
      </c>
      <c r="P55" s="210">
        <v>88</v>
      </c>
      <c r="Q55" s="253">
        <v>7.0400000000000004E-2</v>
      </c>
      <c r="R55" s="254">
        <v>279.8074545454545</v>
      </c>
    </row>
    <row r="56" spans="1:18" x14ac:dyDescent="0.2">
      <c r="A56" s="209" t="s" vm="20">
        <v>21</v>
      </c>
      <c r="B56" s="255">
        <v>1261</v>
      </c>
      <c r="C56" s="256">
        <v>293.55514036478985</v>
      </c>
      <c r="D56" s="210">
        <v>1148</v>
      </c>
      <c r="E56" s="253">
        <v>0.91038858049167326</v>
      </c>
      <c r="F56" s="254">
        <v>291.03335278745641</v>
      </c>
      <c r="G56" s="210">
        <v>992</v>
      </c>
      <c r="H56" s="253">
        <v>0.86411149825783973</v>
      </c>
      <c r="I56" s="254">
        <v>294.14905342741935</v>
      </c>
      <c r="J56" s="210">
        <v>156</v>
      </c>
      <c r="K56" s="253">
        <v>0.13588850174216027</v>
      </c>
      <c r="L56" s="254">
        <v>271.22069230769233</v>
      </c>
      <c r="M56" s="210">
        <v>15</v>
      </c>
      <c r="N56" s="253">
        <v>1.1895321173671689E-2</v>
      </c>
      <c r="O56" s="254">
        <v>373.70833333333331</v>
      </c>
      <c r="P56" s="210">
        <v>98</v>
      </c>
      <c r="Q56" s="253">
        <v>7.7716098334655037E-2</v>
      </c>
      <c r="R56" s="254">
        <v>310.82773469387757</v>
      </c>
    </row>
    <row r="57" spans="1:18" s="221" customFormat="1" ht="13.5" thickBot="1" x14ac:dyDescent="0.25">
      <c r="A57" s="258" t="s">
        <v>101</v>
      </c>
      <c r="B57" s="259">
        <v>4885</v>
      </c>
      <c r="C57" s="260">
        <v>275.14357297850563</v>
      </c>
      <c r="D57" s="218">
        <v>4400</v>
      </c>
      <c r="E57" s="261">
        <v>0.90071647901740015</v>
      </c>
      <c r="F57" s="262">
        <v>272.09466113636364</v>
      </c>
      <c r="G57" s="259">
        <v>3854</v>
      </c>
      <c r="H57" s="261">
        <v>0.87590909090909086</v>
      </c>
      <c r="I57" s="262">
        <v>270.7605973015049</v>
      </c>
      <c r="J57" s="259">
        <v>546</v>
      </c>
      <c r="K57" s="261">
        <v>0.12409090909090909</v>
      </c>
      <c r="L57" s="262">
        <v>281.51129487179486</v>
      </c>
      <c r="M57" s="259">
        <v>104</v>
      </c>
      <c r="N57" s="261">
        <v>2.128966223132037E-2</v>
      </c>
      <c r="O57" s="262">
        <v>273.96348076923073</v>
      </c>
      <c r="P57" s="259">
        <v>381</v>
      </c>
      <c r="Q57" s="261">
        <v>7.7993858751279427E-2</v>
      </c>
      <c r="R57" s="262">
        <v>310.6762283464567</v>
      </c>
    </row>
    <row r="58" spans="1:18" ht="13.5" thickTop="1" x14ac:dyDescent="0.2">
      <c r="B58" s="253"/>
      <c r="D58" s="253"/>
    </row>
    <row r="60" spans="1:18" ht="15" customHeight="1" x14ac:dyDescent="0.2">
      <c r="A60" s="331" t="s">
        <v>33</v>
      </c>
      <c r="B60" s="334" t="s">
        <v>74</v>
      </c>
      <c r="C60" s="335"/>
      <c r="D60" s="329" t="s">
        <v>75</v>
      </c>
      <c r="E60" s="329"/>
      <c r="F60" s="330"/>
      <c r="G60" s="328" t="s">
        <v>76</v>
      </c>
      <c r="H60" s="329"/>
      <c r="I60" s="330"/>
      <c r="J60" s="328" t="s">
        <v>77</v>
      </c>
      <c r="K60" s="329"/>
      <c r="L60" s="330"/>
      <c r="M60" s="328" t="s">
        <v>179</v>
      </c>
      <c r="N60" s="329"/>
      <c r="O60" s="330"/>
      <c r="P60" s="328" t="s">
        <v>180</v>
      </c>
      <c r="Q60" s="329"/>
      <c r="R60" s="330"/>
    </row>
    <row r="61" spans="1:18" x14ac:dyDescent="0.2">
      <c r="A61" s="332"/>
      <c r="B61" s="241" t="s">
        <v>44</v>
      </c>
      <c r="C61" s="242" t="s">
        <v>215</v>
      </c>
      <c r="D61" s="243" t="s">
        <v>44</v>
      </c>
      <c r="E61" s="243" t="s">
        <v>43</v>
      </c>
      <c r="F61" s="242" t="s">
        <v>215</v>
      </c>
      <c r="G61" s="241" t="s">
        <v>44</v>
      </c>
      <c r="H61" s="243" t="s">
        <v>41</v>
      </c>
      <c r="I61" s="242" t="s">
        <v>215</v>
      </c>
      <c r="J61" s="241" t="s">
        <v>44</v>
      </c>
      <c r="K61" s="243" t="s">
        <v>41</v>
      </c>
      <c r="L61" s="242" t="s">
        <v>215</v>
      </c>
      <c r="M61" s="241" t="s">
        <v>44</v>
      </c>
      <c r="N61" s="243" t="s">
        <v>43</v>
      </c>
      <c r="O61" s="242" t="s">
        <v>215</v>
      </c>
      <c r="P61" s="241" t="s">
        <v>44</v>
      </c>
      <c r="Q61" s="243" t="s">
        <v>43</v>
      </c>
      <c r="R61" s="242" t="s">
        <v>215</v>
      </c>
    </row>
    <row r="62" spans="1:18" x14ac:dyDescent="0.2">
      <c r="A62" s="333"/>
      <c r="B62" s="246"/>
      <c r="C62" s="247" t="s">
        <v>166</v>
      </c>
      <c r="D62" s="248"/>
      <c r="E62" s="248"/>
      <c r="F62" s="249" t="s">
        <v>166</v>
      </c>
      <c r="G62" s="246"/>
      <c r="H62" s="248"/>
      <c r="I62" s="249" t="s">
        <v>166</v>
      </c>
      <c r="J62" s="246"/>
      <c r="K62" s="248"/>
      <c r="L62" s="249" t="s">
        <v>166</v>
      </c>
      <c r="M62" s="246"/>
      <c r="N62" s="248"/>
      <c r="O62" s="249" t="s">
        <v>166</v>
      </c>
      <c r="P62" s="246"/>
      <c r="Q62" s="248"/>
      <c r="R62" s="249" t="s">
        <v>166</v>
      </c>
    </row>
    <row r="63" spans="1:18" x14ac:dyDescent="0.2">
      <c r="A63" s="209" t="s">
        <v>210</v>
      </c>
      <c r="B63" s="255">
        <v>1249</v>
      </c>
      <c r="C63" s="256">
        <v>10.691485988791033</v>
      </c>
      <c r="D63" s="210">
        <v>992</v>
      </c>
      <c r="E63" s="253">
        <v>0.79423538831064855</v>
      </c>
      <c r="F63" s="254">
        <v>10.581823588709678</v>
      </c>
      <c r="G63" s="210">
        <v>930</v>
      </c>
      <c r="H63" s="253">
        <v>0.9375</v>
      </c>
      <c r="I63" s="254">
        <v>10.750872043010753</v>
      </c>
      <c r="J63" s="210">
        <v>62</v>
      </c>
      <c r="K63" s="253">
        <v>6.25E-2</v>
      </c>
      <c r="L63" s="254">
        <v>8.0460967741935487</v>
      </c>
      <c r="M63" s="210">
        <v>75</v>
      </c>
      <c r="N63" s="253">
        <v>6.0048038430744598E-2</v>
      </c>
      <c r="O63" s="254">
        <v>8.8418266666666661</v>
      </c>
      <c r="P63" s="210">
        <v>182</v>
      </c>
      <c r="Q63" s="253">
        <v>0.14571657325860687</v>
      </c>
      <c r="R63" s="254">
        <v>12.05142857142857</v>
      </c>
    </row>
    <row r="64" spans="1:18" x14ac:dyDescent="0.2">
      <c r="A64" s="209" t="s" vm="1">
        <v>2</v>
      </c>
      <c r="B64" s="255" t="s">
        <v>312</v>
      </c>
      <c r="C64" s="256" t="s">
        <v>312</v>
      </c>
      <c r="D64" s="210" t="s">
        <v>312</v>
      </c>
      <c r="E64" s="253" t="s">
        <v>312</v>
      </c>
      <c r="F64" s="254" t="s">
        <v>312</v>
      </c>
      <c r="G64" s="210" t="s">
        <v>312</v>
      </c>
      <c r="H64" s="253" t="s">
        <v>312</v>
      </c>
      <c r="I64" s="254" t="s">
        <v>312</v>
      </c>
      <c r="J64" s="210" t="s">
        <v>312</v>
      </c>
      <c r="K64" s="253" t="s">
        <v>312</v>
      </c>
      <c r="L64" s="254" t="s">
        <v>312</v>
      </c>
      <c r="M64" s="210" t="s">
        <v>312</v>
      </c>
      <c r="N64" s="253" t="s">
        <v>312</v>
      </c>
      <c r="O64" s="254" t="s">
        <v>312</v>
      </c>
      <c r="P64" s="210" t="s">
        <v>312</v>
      </c>
      <c r="Q64" s="253" t="s">
        <v>312</v>
      </c>
      <c r="R64" s="254" t="s">
        <v>312</v>
      </c>
    </row>
    <row r="65" spans="1:18" x14ac:dyDescent="0.2">
      <c r="A65" s="209" t="s">
        <v>205</v>
      </c>
      <c r="B65" s="255">
        <v>563</v>
      </c>
      <c r="C65" s="256">
        <v>8.0390639431616329</v>
      </c>
      <c r="D65" s="210">
        <v>431</v>
      </c>
      <c r="E65" s="253">
        <v>0.76554174067495562</v>
      </c>
      <c r="F65" s="254">
        <v>8.0570324825986077</v>
      </c>
      <c r="G65" s="210">
        <v>389</v>
      </c>
      <c r="H65" s="253">
        <v>0.90255220417633408</v>
      </c>
      <c r="I65" s="254">
        <v>8.2118457583547553</v>
      </c>
      <c r="J65" s="210">
        <v>42</v>
      </c>
      <c r="K65" s="253">
        <v>9.7447795823665889E-2</v>
      </c>
      <c r="L65" s="254">
        <v>6.6231666666666671</v>
      </c>
      <c r="M65" s="210">
        <v>55</v>
      </c>
      <c r="N65" s="253">
        <v>9.7690941385435173E-2</v>
      </c>
      <c r="O65" s="254">
        <v>6.9807272727272727</v>
      </c>
      <c r="P65" s="210">
        <v>77</v>
      </c>
      <c r="Q65" s="253">
        <v>0.13676731793960922</v>
      </c>
      <c r="R65" s="254">
        <v>8.6944415584415591</v>
      </c>
    </row>
    <row r="66" spans="1:18" x14ac:dyDescent="0.2">
      <c r="A66" s="209" t="s" vm="5">
        <v>6</v>
      </c>
      <c r="B66" s="255" t="s">
        <v>312</v>
      </c>
      <c r="C66" s="256" t="s">
        <v>312</v>
      </c>
      <c r="D66" s="210" t="s">
        <v>312</v>
      </c>
      <c r="E66" s="253" t="s">
        <v>312</v>
      </c>
      <c r="F66" s="254" t="s">
        <v>312</v>
      </c>
      <c r="G66" s="210" t="s">
        <v>312</v>
      </c>
      <c r="H66" s="253" t="s">
        <v>312</v>
      </c>
      <c r="I66" s="254" t="s">
        <v>312</v>
      </c>
      <c r="J66" s="210" t="s">
        <v>312</v>
      </c>
      <c r="K66" s="253" t="s">
        <v>312</v>
      </c>
      <c r="L66" s="254" t="s">
        <v>312</v>
      </c>
      <c r="M66" s="210" t="s">
        <v>312</v>
      </c>
      <c r="N66" s="253" t="s">
        <v>312</v>
      </c>
      <c r="O66" s="254" t="s">
        <v>312</v>
      </c>
      <c r="P66" s="210" t="s">
        <v>312</v>
      </c>
      <c r="Q66" s="253" t="s">
        <v>312</v>
      </c>
      <c r="R66" s="254" t="s">
        <v>312</v>
      </c>
    </row>
    <row r="67" spans="1:18" x14ac:dyDescent="0.2">
      <c r="A67" s="209" t="s" vm="6">
        <v>7</v>
      </c>
      <c r="B67" s="255" t="s">
        <v>312</v>
      </c>
      <c r="C67" s="256" t="s">
        <v>312</v>
      </c>
      <c r="D67" s="210" t="s">
        <v>312</v>
      </c>
      <c r="E67" s="253" t="s">
        <v>312</v>
      </c>
      <c r="F67" s="254" t="s">
        <v>312</v>
      </c>
      <c r="G67" s="210" t="s">
        <v>312</v>
      </c>
      <c r="H67" s="253" t="s">
        <v>312</v>
      </c>
      <c r="I67" s="254" t="s">
        <v>312</v>
      </c>
      <c r="J67" s="210" t="s">
        <v>312</v>
      </c>
      <c r="K67" s="253" t="s">
        <v>312</v>
      </c>
      <c r="L67" s="254" t="s">
        <v>312</v>
      </c>
      <c r="M67" s="210" t="s">
        <v>312</v>
      </c>
      <c r="N67" s="253" t="s">
        <v>312</v>
      </c>
      <c r="O67" s="254" t="s">
        <v>312</v>
      </c>
      <c r="P67" s="210" t="s">
        <v>312</v>
      </c>
      <c r="Q67" s="253" t="s">
        <v>312</v>
      </c>
      <c r="R67" s="254" t="s">
        <v>312</v>
      </c>
    </row>
    <row r="68" spans="1:18" x14ac:dyDescent="0.2">
      <c r="A68" s="209" t="s" vm="7">
        <v>8</v>
      </c>
      <c r="B68" s="255" t="s">
        <v>312</v>
      </c>
      <c r="C68" s="256" t="s">
        <v>312</v>
      </c>
      <c r="D68" s="210" t="s">
        <v>312</v>
      </c>
      <c r="E68" s="253" t="s">
        <v>312</v>
      </c>
      <c r="F68" s="254" t="s">
        <v>312</v>
      </c>
      <c r="G68" s="210" t="s">
        <v>312</v>
      </c>
      <c r="H68" s="253" t="s">
        <v>312</v>
      </c>
      <c r="I68" s="254" t="s">
        <v>312</v>
      </c>
      <c r="J68" s="210" t="s">
        <v>312</v>
      </c>
      <c r="K68" s="253" t="s">
        <v>312</v>
      </c>
      <c r="L68" s="254" t="s">
        <v>312</v>
      </c>
      <c r="M68" s="210" t="s">
        <v>312</v>
      </c>
      <c r="N68" s="253" t="s">
        <v>312</v>
      </c>
      <c r="O68" s="254" t="s">
        <v>312</v>
      </c>
      <c r="P68" s="210" t="s">
        <v>312</v>
      </c>
      <c r="Q68" s="253" t="s">
        <v>312</v>
      </c>
      <c r="R68" s="254" t="s">
        <v>312</v>
      </c>
    </row>
    <row r="69" spans="1:18" x14ac:dyDescent="0.2">
      <c r="A69" s="209" t="s" vm="8">
        <v>9</v>
      </c>
      <c r="B69" s="255">
        <v>142</v>
      </c>
      <c r="C69" s="256">
        <v>6.7698028169014091</v>
      </c>
      <c r="D69" s="210">
        <v>117</v>
      </c>
      <c r="E69" s="253">
        <v>0.823943661971831</v>
      </c>
      <c r="F69" s="254">
        <v>6.6636068376068378</v>
      </c>
      <c r="G69" s="210">
        <v>99</v>
      </c>
      <c r="H69" s="253">
        <v>0.84615384615384615</v>
      </c>
      <c r="I69" s="254">
        <v>6.4293232323232328</v>
      </c>
      <c r="J69" s="210">
        <v>18</v>
      </c>
      <c r="K69" s="253">
        <v>0.15384615384615385</v>
      </c>
      <c r="L69" s="254">
        <v>7.9521666666666668</v>
      </c>
      <c r="M69" s="210">
        <v>12</v>
      </c>
      <c r="N69" s="253">
        <v>8.4507042253521125E-2</v>
      </c>
      <c r="O69" s="254">
        <v>6.871083333333333</v>
      </c>
      <c r="P69" s="210">
        <v>13</v>
      </c>
      <c r="Q69" s="253">
        <v>9.154929577464789E-2</v>
      </c>
      <c r="R69" s="254">
        <v>7.632076923076923</v>
      </c>
    </row>
    <row r="70" spans="1:18" x14ac:dyDescent="0.2">
      <c r="A70" s="209" t="s">
        <v>315</v>
      </c>
      <c r="B70" s="255">
        <v>1268</v>
      </c>
      <c r="C70" s="256">
        <v>8.0958509463722397</v>
      </c>
      <c r="D70" s="210">
        <v>1075</v>
      </c>
      <c r="E70" s="253">
        <v>0.84779179810725547</v>
      </c>
      <c r="F70" s="254">
        <v>8.0399069767441862</v>
      </c>
      <c r="G70" s="210">
        <v>1026</v>
      </c>
      <c r="H70" s="253">
        <v>0.95441860465116279</v>
      </c>
      <c r="I70" s="254">
        <v>8.0514541910331374</v>
      </c>
      <c r="J70" s="210">
        <v>49</v>
      </c>
      <c r="K70" s="253">
        <v>4.5581395348837206E-2</v>
      </c>
      <c r="L70" s="254">
        <v>7.7981224489795924</v>
      </c>
      <c r="M70" s="210">
        <v>78</v>
      </c>
      <c r="N70" s="253">
        <v>6.1514195583596214E-2</v>
      </c>
      <c r="O70" s="254">
        <v>7.485846153846154</v>
      </c>
      <c r="P70" s="210">
        <v>115</v>
      </c>
      <c r="Q70" s="253">
        <v>9.069400630914827E-2</v>
      </c>
      <c r="R70" s="254">
        <v>9.0325478260869563</v>
      </c>
    </row>
    <row r="71" spans="1:18" x14ac:dyDescent="0.2">
      <c r="A71" s="209" t="s" vm="10">
        <v>11</v>
      </c>
      <c r="B71" s="255">
        <v>380</v>
      </c>
      <c r="C71" s="256">
        <v>12.8666</v>
      </c>
      <c r="D71" s="210">
        <v>300</v>
      </c>
      <c r="E71" s="253">
        <v>0.78947368421052633</v>
      </c>
      <c r="F71" s="254">
        <v>10.11046</v>
      </c>
      <c r="G71" s="210">
        <v>294</v>
      </c>
      <c r="H71" s="253">
        <v>0.98</v>
      </c>
      <c r="I71" s="254">
        <v>10.191510204081633</v>
      </c>
      <c r="J71" s="210">
        <v>6</v>
      </c>
      <c r="K71" s="253">
        <v>0.02</v>
      </c>
      <c r="L71" s="254">
        <v>6.1390000000000002</v>
      </c>
      <c r="M71" s="210">
        <v>24</v>
      </c>
      <c r="N71" s="253">
        <v>6.3157894736842107E-2</v>
      </c>
      <c r="O71" s="254">
        <v>7.6160416666666668</v>
      </c>
      <c r="P71" s="210">
        <v>56</v>
      </c>
      <c r="Q71" s="253">
        <v>0.14736842105263157</v>
      </c>
      <c r="R71" s="254">
        <v>29.881875000000001</v>
      </c>
    </row>
    <row r="72" spans="1:18" x14ac:dyDescent="0.2">
      <c r="A72" s="209" t="s">
        <v>273</v>
      </c>
      <c r="B72" s="255" t="s">
        <v>312</v>
      </c>
      <c r="C72" s="256" t="s">
        <v>312</v>
      </c>
      <c r="D72" s="210" t="s">
        <v>312</v>
      </c>
      <c r="E72" s="253" t="s">
        <v>312</v>
      </c>
      <c r="F72" s="254" t="s">
        <v>312</v>
      </c>
      <c r="G72" s="210" t="s">
        <v>312</v>
      </c>
      <c r="H72" s="253" t="s">
        <v>312</v>
      </c>
      <c r="I72" s="254" t="s">
        <v>312</v>
      </c>
      <c r="J72" s="210" t="s">
        <v>312</v>
      </c>
      <c r="K72" s="253" t="s">
        <v>312</v>
      </c>
      <c r="L72" s="254" t="s">
        <v>312</v>
      </c>
      <c r="M72" s="210" t="s">
        <v>312</v>
      </c>
      <c r="N72" s="253" t="s">
        <v>312</v>
      </c>
      <c r="O72" s="254" t="s">
        <v>312</v>
      </c>
      <c r="P72" s="210" t="s">
        <v>312</v>
      </c>
      <c r="Q72" s="253" t="s">
        <v>312</v>
      </c>
      <c r="R72" s="254" t="s">
        <v>312</v>
      </c>
    </row>
    <row r="73" spans="1:18" x14ac:dyDescent="0.2">
      <c r="A73" s="209" t="s">
        <v>270</v>
      </c>
      <c r="B73" s="255">
        <v>668</v>
      </c>
      <c r="C73" s="256">
        <v>7.393315868263473</v>
      </c>
      <c r="D73" s="210">
        <v>564</v>
      </c>
      <c r="E73" s="253">
        <v>0.84431137724550898</v>
      </c>
      <c r="F73" s="254">
        <v>7.2236968085106383</v>
      </c>
      <c r="G73" s="210">
        <v>543</v>
      </c>
      <c r="H73" s="253">
        <v>0.96276595744680848</v>
      </c>
      <c r="I73" s="254">
        <v>7.1854622467771643</v>
      </c>
      <c r="J73" s="210">
        <v>21</v>
      </c>
      <c r="K73" s="253">
        <v>3.7234042553191488E-2</v>
      </c>
      <c r="L73" s="254">
        <v>8.2123333333333335</v>
      </c>
      <c r="M73" s="210">
        <v>33</v>
      </c>
      <c r="N73" s="253">
        <v>4.940119760479042E-2</v>
      </c>
      <c r="O73" s="254">
        <v>7.5991515151515152</v>
      </c>
      <c r="P73" s="210">
        <v>71</v>
      </c>
      <c r="Q73" s="253">
        <v>0.1062874251497006</v>
      </c>
      <c r="R73" s="254">
        <v>8.6450422535211278</v>
      </c>
    </row>
    <row r="74" spans="1:18" x14ac:dyDescent="0.2">
      <c r="A74" s="209" t="s">
        <v>211</v>
      </c>
      <c r="B74" s="255">
        <v>2405</v>
      </c>
      <c r="C74" s="256">
        <v>8.7944216216216216</v>
      </c>
      <c r="D74" s="210">
        <v>2147</v>
      </c>
      <c r="E74" s="253">
        <v>0.89272349272349272</v>
      </c>
      <c r="F74" s="254">
        <v>8.9030959478341867</v>
      </c>
      <c r="G74" s="210">
        <v>2000</v>
      </c>
      <c r="H74" s="253">
        <v>0.9315323707498836</v>
      </c>
      <c r="I74" s="254">
        <v>8.9389725000000002</v>
      </c>
      <c r="J74" s="210">
        <v>147</v>
      </c>
      <c r="K74" s="253">
        <v>6.8467629250116444E-2</v>
      </c>
      <c r="L74" s="254">
        <v>8.4149795918367349</v>
      </c>
      <c r="M74" s="210">
        <v>84</v>
      </c>
      <c r="N74" s="253">
        <v>3.4927234927234929E-2</v>
      </c>
      <c r="O74" s="254">
        <v>8.3866547619047616</v>
      </c>
      <c r="P74" s="210">
        <v>174</v>
      </c>
      <c r="Q74" s="253">
        <v>7.2349272349272353E-2</v>
      </c>
      <c r="R74" s="254">
        <v>7.6503333333333332</v>
      </c>
    </row>
    <row r="75" spans="1:18" x14ac:dyDescent="0.2">
      <c r="A75" s="209" t="s" vm="20">
        <v>21</v>
      </c>
      <c r="B75" s="255">
        <v>1996</v>
      </c>
      <c r="C75" s="256">
        <v>8.0984554108216429</v>
      </c>
      <c r="D75" s="210">
        <v>1723</v>
      </c>
      <c r="E75" s="253">
        <v>0.86322645290581157</v>
      </c>
      <c r="F75" s="254">
        <v>8.0986790481717943</v>
      </c>
      <c r="G75" s="210">
        <v>1651</v>
      </c>
      <c r="H75" s="253">
        <v>0.95821242019733022</v>
      </c>
      <c r="I75" s="254">
        <v>8.0921756511205327</v>
      </c>
      <c r="J75" s="210">
        <v>72</v>
      </c>
      <c r="K75" s="253">
        <v>4.1787579802669762E-2</v>
      </c>
      <c r="L75" s="254">
        <v>8.2478055555555549</v>
      </c>
      <c r="M75" s="210">
        <v>77</v>
      </c>
      <c r="N75" s="253">
        <v>3.8577154308617231E-2</v>
      </c>
      <c r="O75" s="254">
        <v>7.708012987012987</v>
      </c>
      <c r="P75" s="210">
        <v>196</v>
      </c>
      <c r="Q75" s="253">
        <v>9.8196392785571143E-2</v>
      </c>
      <c r="R75" s="254">
        <v>8.2498775510204094</v>
      </c>
    </row>
    <row r="76" spans="1:18" s="221" customFormat="1" ht="13.5" thickBot="1" x14ac:dyDescent="0.25">
      <c r="A76" s="258" t="s">
        <v>101</v>
      </c>
      <c r="B76" s="259">
        <v>8671</v>
      </c>
      <c r="C76" s="260">
        <v>8.7936401799100459</v>
      </c>
      <c r="D76" s="218">
        <v>7349</v>
      </c>
      <c r="E76" s="261">
        <v>0.84753776957675009</v>
      </c>
      <c r="F76" s="262">
        <v>8.6499613552864343</v>
      </c>
      <c r="G76" s="259">
        <v>6932</v>
      </c>
      <c r="H76" s="261">
        <v>0.94325758606613141</v>
      </c>
      <c r="I76" s="262">
        <v>8.688134881708022</v>
      </c>
      <c r="J76" s="259">
        <v>417</v>
      </c>
      <c r="K76" s="261">
        <v>5.674241393386855E-2</v>
      </c>
      <c r="L76" s="262">
        <v>8.015383693045564</v>
      </c>
      <c r="M76" s="259">
        <v>438</v>
      </c>
      <c r="N76" s="261">
        <v>5.0513204935993539E-2</v>
      </c>
      <c r="O76" s="262">
        <v>7.8652488584474884</v>
      </c>
      <c r="P76" s="259">
        <v>884</v>
      </c>
      <c r="Q76" s="261">
        <v>0.10194902548725637</v>
      </c>
      <c r="R76" s="262">
        <v>10.448087104072398</v>
      </c>
    </row>
    <row r="77" spans="1:18" ht="13.5" thickTop="1" x14ac:dyDescent="0.2">
      <c r="A77" s="229" t="s">
        <v>214</v>
      </c>
      <c r="B77" s="253"/>
      <c r="D77" s="253"/>
    </row>
    <row r="79" spans="1:18" ht="15" customHeight="1" x14ac:dyDescent="0.2">
      <c r="A79" s="331" t="s">
        <v>34</v>
      </c>
      <c r="B79" s="334" t="s">
        <v>74</v>
      </c>
      <c r="C79" s="335"/>
      <c r="D79" s="329" t="s">
        <v>75</v>
      </c>
      <c r="E79" s="329"/>
      <c r="F79" s="330"/>
      <c r="G79" s="328" t="s">
        <v>76</v>
      </c>
      <c r="H79" s="329"/>
      <c r="I79" s="330"/>
      <c r="J79" s="328" t="s">
        <v>77</v>
      </c>
      <c r="K79" s="329"/>
      <c r="L79" s="330"/>
      <c r="M79" s="328" t="s">
        <v>179</v>
      </c>
      <c r="N79" s="329"/>
      <c r="O79" s="330"/>
      <c r="P79" s="328" t="s">
        <v>180</v>
      </c>
      <c r="Q79" s="329"/>
      <c r="R79" s="330"/>
    </row>
    <row r="80" spans="1:18" x14ac:dyDescent="0.2">
      <c r="A80" s="332"/>
      <c r="B80" s="241" t="s">
        <v>44</v>
      </c>
      <c r="C80" s="242" t="s">
        <v>111</v>
      </c>
      <c r="D80" s="243" t="s">
        <v>44</v>
      </c>
      <c r="E80" s="243" t="s">
        <v>43</v>
      </c>
      <c r="F80" s="244" t="s">
        <v>111</v>
      </c>
      <c r="G80" s="241" t="s">
        <v>44</v>
      </c>
      <c r="H80" s="243" t="s">
        <v>41</v>
      </c>
      <c r="I80" s="244" t="s">
        <v>111</v>
      </c>
      <c r="J80" s="241" t="s">
        <v>44</v>
      </c>
      <c r="K80" s="243" t="s">
        <v>41</v>
      </c>
      <c r="L80" s="244" t="s">
        <v>111</v>
      </c>
      <c r="M80" s="241" t="s">
        <v>44</v>
      </c>
      <c r="N80" s="243" t="s">
        <v>43</v>
      </c>
      <c r="O80" s="244" t="s">
        <v>111</v>
      </c>
      <c r="P80" s="241" t="s">
        <v>44</v>
      </c>
      <c r="Q80" s="243" t="s">
        <v>43</v>
      </c>
      <c r="R80" s="244" t="s">
        <v>111</v>
      </c>
    </row>
    <row r="81" spans="1:18" x14ac:dyDescent="0.2">
      <c r="A81" s="333"/>
      <c r="B81" s="246"/>
      <c r="C81" s="247" t="s">
        <v>166</v>
      </c>
      <c r="D81" s="248"/>
      <c r="E81" s="248"/>
      <c r="F81" s="249" t="s">
        <v>166</v>
      </c>
      <c r="G81" s="246"/>
      <c r="H81" s="248"/>
      <c r="I81" s="249" t="s">
        <v>166</v>
      </c>
      <c r="J81" s="246"/>
      <c r="K81" s="248"/>
      <c r="L81" s="249" t="s">
        <v>166</v>
      </c>
      <c r="M81" s="246"/>
      <c r="N81" s="248"/>
      <c r="O81" s="249" t="s">
        <v>166</v>
      </c>
      <c r="P81" s="246"/>
      <c r="Q81" s="248"/>
      <c r="R81" s="249" t="s">
        <v>166</v>
      </c>
    </row>
    <row r="82" spans="1:18" x14ac:dyDescent="0.2">
      <c r="A82" s="209" t="s">
        <v>210</v>
      </c>
      <c r="B82" s="255" t="s">
        <v>312</v>
      </c>
      <c r="C82" s="256" t="s">
        <v>312</v>
      </c>
      <c r="D82" s="210" t="s">
        <v>312</v>
      </c>
      <c r="E82" s="253" t="s">
        <v>312</v>
      </c>
      <c r="F82" s="254" t="s">
        <v>312</v>
      </c>
      <c r="G82" s="210" t="s">
        <v>312</v>
      </c>
      <c r="H82" s="253" t="s">
        <v>312</v>
      </c>
      <c r="I82" s="254" t="s">
        <v>312</v>
      </c>
      <c r="J82" s="210" t="s">
        <v>312</v>
      </c>
      <c r="K82" s="253" t="s">
        <v>312</v>
      </c>
      <c r="L82" s="254" t="s">
        <v>312</v>
      </c>
      <c r="M82" s="210" t="s">
        <v>312</v>
      </c>
      <c r="N82" s="253" t="s">
        <v>312</v>
      </c>
      <c r="O82" s="254" t="s">
        <v>312</v>
      </c>
      <c r="P82" s="210" t="s">
        <v>312</v>
      </c>
      <c r="Q82" s="253" t="s">
        <v>312</v>
      </c>
      <c r="R82" s="254" t="s">
        <v>312</v>
      </c>
    </row>
    <row r="83" spans="1:18" x14ac:dyDescent="0.2">
      <c r="A83" s="209" t="s" vm="1">
        <v>2</v>
      </c>
      <c r="B83" s="255" t="s">
        <v>312</v>
      </c>
      <c r="C83" s="256" t="s">
        <v>312</v>
      </c>
      <c r="D83" s="210" t="s">
        <v>312</v>
      </c>
      <c r="E83" s="253" t="s">
        <v>312</v>
      </c>
      <c r="F83" s="254" t="s">
        <v>312</v>
      </c>
      <c r="G83" s="210" t="s">
        <v>312</v>
      </c>
      <c r="H83" s="253" t="s">
        <v>312</v>
      </c>
      <c r="I83" s="254" t="s">
        <v>312</v>
      </c>
      <c r="J83" s="210" t="s">
        <v>312</v>
      </c>
      <c r="K83" s="253" t="s">
        <v>312</v>
      </c>
      <c r="L83" s="254" t="s">
        <v>312</v>
      </c>
      <c r="M83" s="210" t="s">
        <v>312</v>
      </c>
      <c r="N83" s="253" t="s">
        <v>312</v>
      </c>
      <c r="O83" s="254" t="s">
        <v>312</v>
      </c>
      <c r="P83" s="210" t="s">
        <v>312</v>
      </c>
      <c r="Q83" s="253" t="s">
        <v>312</v>
      </c>
      <c r="R83" s="254" t="s">
        <v>312</v>
      </c>
    </row>
    <row r="84" spans="1:18" x14ac:dyDescent="0.2">
      <c r="A84" s="209" t="s">
        <v>205</v>
      </c>
      <c r="B84" s="255" t="s">
        <v>312</v>
      </c>
      <c r="C84" s="256" t="s">
        <v>312</v>
      </c>
      <c r="D84" s="210" t="s">
        <v>312</v>
      </c>
      <c r="E84" s="253" t="s">
        <v>312</v>
      </c>
      <c r="F84" s="254" t="s">
        <v>312</v>
      </c>
      <c r="G84" s="210" t="s">
        <v>312</v>
      </c>
      <c r="H84" s="253" t="s">
        <v>312</v>
      </c>
      <c r="I84" s="254" t="s">
        <v>312</v>
      </c>
      <c r="J84" s="210" t="s">
        <v>312</v>
      </c>
      <c r="K84" s="253" t="s">
        <v>312</v>
      </c>
      <c r="L84" s="254" t="s">
        <v>312</v>
      </c>
      <c r="M84" s="210" t="s">
        <v>312</v>
      </c>
      <c r="N84" s="253" t="s">
        <v>312</v>
      </c>
      <c r="O84" s="254" t="s">
        <v>312</v>
      </c>
      <c r="P84" s="210" t="s">
        <v>312</v>
      </c>
      <c r="Q84" s="253" t="s">
        <v>312</v>
      </c>
      <c r="R84" s="254" t="s">
        <v>312</v>
      </c>
    </row>
    <row r="85" spans="1:18" x14ac:dyDescent="0.2">
      <c r="A85" s="209" t="s" vm="5">
        <v>6</v>
      </c>
      <c r="B85" s="255" t="s">
        <v>312</v>
      </c>
      <c r="C85" s="256" t="s">
        <v>312</v>
      </c>
      <c r="D85" s="210" t="s">
        <v>312</v>
      </c>
      <c r="E85" s="253" t="s">
        <v>312</v>
      </c>
      <c r="F85" s="254" t="s">
        <v>312</v>
      </c>
      <c r="G85" s="210" t="s">
        <v>312</v>
      </c>
      <c r="H85" s="253" t="s">
        <v>312</v>
      </c>
      <c r="I85" s="254" t="s">
        <v>312</v>
      </c>
      <c r="J85" s="210" t="s">
        <v>312</v>
      </c>
      <c r="K85" s="253" t="s">
        <v>312</v>
      </c>
      <c r="L85" s="254" t="s">
        <v>312</v>
      </c>
      <c r="M85" s="210" t="s">
        <v>312</v>
      </c>
      <c r="N85" s="253" t="s">
        <v>312</v>
      </c>
      <c r="O85" s="254" t="s">
        <v>312</v>
      </c>
      <c r="P85" s="210" t="s">
        <v>312</v>
      </c>
      <c r="Q85" s="253" t="s">
        <v>312</v>
      </c>
      <c r="R85" s="254" t="s">
        <v>312</v>
      </c>
    </row>
    <row r="86" spans="1:18" x14ac:dyDescent="0.2">
      <c r="A86" s="209" t="s" vm="6">
        <v>7</v>
      </c>
      <c r="B86" s="255" t="s">
        <v>312</v>
      </c>
      <c r="C86" s="256" t="s">
        <v>312</v>
      </c>
      <c r="D86" s="210" t="s">
        <v>312</v>
      </c>
      <c r="E86" s="253" t="s">
        <v>312</v>
      </c>
      <c r="F86" s="254" t="s">
        <v>312</v>
      </c>
      <c r="G86" s="210" t="s">
        <v>312</v>
      </c>
      <c r="H86" s="253" t="s">
        <v>312</v>
      </c>
      <c r="I86" s="254" t="s">
        <v>312</v>
      </c>
      <c r="J86" s="210" t="s">
        <v>312</v>
      </c>
      <c r="K86" s="253" t="s">
        <v>312</v>
      </c>
      <c r="L86" s="254" t="s">
        <v>312</v>
      </c>
      <c r="M86" s="210" t="s">
        <v>312</v>
      </c>
      <c r="N86" s="253" t="s">
        <v>312</v>
      </c>
      <c r="O86" s="254" t="s">
        <v>312</v>
      </c>
      <c r="P86" s="210" t="s">
        <v>312</v>
      </c>
      <c r="Q86" s="253" t="s">
        <v>312</v>
      </c>
      <c r="R86" s="254" t="s">
        <v>312</v>
      </c>
    </row>
    <row r="87" spans="1:18" x14ac:dyDescent="0.2">
      <c r="A87" s="209" t="s" vm="7">
        <v>8</v>
      </c>
      <c r="B87" s="255" t="s">
        <v>312</v>
      </c>
      <c r="C87" s="256" t="s">
        <v>312</v>
      </c>
      <c r="D87" s="210" t="s">
        <v>312</v>
      </c>
      <c r="E87" s="253" t="s">
        <v>312</v>
      </c>
      <c r="F87" s="254" t="s">
        <v>312</v>
      </c>
      <c r="G87" s="210" t="s">
        <v>312</v>
      </c>
      <c r="H87" s="253" t="s">
        <v>312</v>
      </c>
      <c r="I87" s="254" t="s">
        <v>312</v>
      </c>
      <c r="J87" s="210" t="s">
        <v>312</v>
      </c>
      <c r="K87" s="253" t="s">
        <v>312</v>
      </c>
      <c r="L87" s="254" t="s">
        <v>312</v>
      </c>
      <c r="M87" s="210" t="s">
        <v>312</v>
      </c>
      <c r="N87" s="253" t="s">
        <v>312</v>
      </c>
      <c r="O87" s="254" t="s">
        <v>312</v>
      </c>
      <c r="P87" s="210" t="s">
        <v>312</v>
      </c>
      <c r="Q87" s="253" t="s">
        <v>312</v>
      </c>
      <c r="R87" s="254" t="s">
        <v>312</v>
      </c>
    </row>
    <row r="88" spans="1:18" x14ac:dyDescent="0.2">
      <c r="A88" s="209" t="s" vm="8">
        <v>9</v>
      </c>
      <c r="B88" s="255" t="s">
        <v>312</v>
      </c>
      <c r="C88" s="256" t="s">
        <v>312</v>
      </c>
      <c r="D88" s="210" t="s">
        <v>312</v>
      </c>
      <c r="E88" s="253" t="s">
        <v>312</v>
      </c>
      <c r="F88" s="254" t="s">
        <v>312</v>
      </c>
      <c r="G88" s="210" t="s">
        <v>312</v>
      </c>
      <c r="H88" s="253" t="s">
        <v>312</v>
      </c>
      <c r="I88" s="254" t="s">
        <v>312</v>
      </c>
      <c r="J88" s="210" t="s">
        <v>312</v>
      </c>
      <c r="K88" s="253" t="s">
        <v>312</v>
      </c>
      <c r="L88" s="254" t="s">
        <v>312</v>
      </c>
      <c r="M88" s="210" t="s">
        <v>312</v>
      </c>
      <c r="N88" s="253" t="s">
        <v>312</v>
      </c>
      <c r="O88" s="254" t="s">
        <v>312</v>
      </c>
      <c r="P88" s="210" t="s">
        <v>312</v>
      </c>
      <c r="Q88" s="253" t="s">
        <v>312</v>
      </c>
      <c r="R88" s="254" t="s">
        <v>312</v>
      </c>
    </row>
    <row r="89" spans="1:18" x14ac:dyDescent="0.2">
      <c r="A89" s="209" t="s">
        <v>315</v>
      </c>
      <c r="B89" s="255" t="s">
        <v>312</v>
      </c>
      <c r="C89" s="256" t="s">
        <v>312</v>
      </c>
      <c r="D89" s="210" t="s">
        <v>312</v>
      </c>
      <c r="E89" s="253" t="s">
        <v>312</v>
      </c>
      <c r="F89" s="254" t="s">
        <v>312</v>
      </c>
      <c r="G89" s="210" t="s">
        <v>312</v>
      </c>
      <c r="H89" s="253" t="s">
        <v>312</v>
      </c>
      <c r="I89" s="254" t="s">
        <v>312</v>
      </c>
      <c r="J89" s="210" t="s">
        <v>312</v>
      </c>
      <c r="K89" s="253" t="s">
        <v>312</v>
      </c>
      <c r="L89" s="254" t="s">
        <v>312</v>
      </c>
      <c r="M89" s="210" t="s">
        <v>312</v>
      </c>
      <c r="N89" s="253" t="s">
        <v>312</v>
      </c>
      <c r="O89" s="254" t="s">
        <v>312</v>
      </c>
      <c r="P89" s="210" t="s">
        <v>312</v>
      </c>
      <c r="Q89" s="253" t="s">
        <v>312</v>
      </c>
      <c r="R89" s="254" t="s">
        <v>312</v>
      </c>
    </row>
    <row r="90" spans="1:18" x14ac:dyDescent="0.2">
      <c r="A90" s="209" t="s" vm="10">
        <v>11</v>
      </c>
      <c r="B90" s="255" t="s">
        <v>312</v>
      </c>
      <c r="C90" s="256" t="s">
        <v>312</v>
      </c>
      <c r="D90" s="210" t="s">
        <v>312</v>
      </c>
      <c r="E90" s="253" t="s">
        <v>312</v>
      </c>
      <c r="F90" s="254" t="s">
        <v>312</v>
      </c>
      <c r="G90" s="210" t="s">
        <v>312</v>
      </c>
      <c r="H90" s="253" t="s">
        <v>312</v>
      </c>
      <c r="I90" s="254" t="s">
        <v>312</v>
      </c>
      <c r="J90" s="210" t="s">
        <v>312</v>
      </c>
      <c r="K90" s="253" t="s">
        <v>312</v>
      </c>
      <c r="L90" s="254" t="s">
        <v>312</v>
      </c>
      <c r="M90" s="210" t="s">
        <v>312</v>
      </c>
      <c r="N90" s="253" t="s">
        <v>312</v>
      </c>
      <c r="O90" s="254" t="s">
        <v>312</v>
      </c>
      <c r="P90" s="210" t="s">
        <v>312</v>
      </c>
      <c r="Q90" s="253" t="s">
        <v>312</v>
      </c>
      <c r="R90" s="254" t="s">
        <v>312</v>
      </c>
    </row>
    <row r="91" spans="1:18" x14ac:dyDescent="0.2">
      <c r="A91" s="209" t="s">
        <v>273</v>
      </c>
      <c r="B91" s="255" t="s">
        <v>312</v>
      </c>
      <c r="C91" s="256" t="s">
        <v>312</v>
      </c>
      <c r="D91" s="210" t="s">
        <v>312</v>
      </c>
      <c r="E91" s="253" t="s">
        <v>312</v>
      </c>
      <c r="F91" s="254" t="s">
        <v>312</v>
      </c>
      <c r="G91" s="210" t="s">
        <v>312</v>
      </c>
      <c r="H91" s="253" t="s">
        <v>312</v>
      </c>
      <c r="I91" s="254" t="s">
        <v>312</v>
      </c>
      <c r="J91" s="210" t="s">
        <v>312</v>
      </c>
      <c r="K91" s="253" t="s">
        <v>312</v>
      </c>
      <c r="L91" s="254" t="s">
        <v>312</v>
      </c>
      <c r="M91" s="210" t="s">
        <v>312</v>
      </c>
      <c r="N91" s="253" t="s">
        <v>312</v>
      </c>
      <c r="O91" s="254" t="s">
        <v>312</v>
      </c>
      <c r="P91" s="210" t="s">
        <v>312</v>
      </c>
      <c r="Q91" s="253" t="s">
        <v>312</v>
      </c>
      <c r="R91" s="254" t="s">
        <v>312</v>
      </c>
    </row>
    <row r="92" spans="1:18" x14ac:dyDescent="0.2">
      <c r="A92" s="209" t="s">
        <v>270</v>
      </c>
      <c r="B92" s="255" t="s">
        <v>312</v>
      </c>
      <c r="C92" s="256" t="s">
        <v>312</v>
      </c>
      <c r="D92" s="210" t="s">
        <v>312</v>
      </c>
      <c r="E92" s="253" t="s">
        <v>312</v>
      </c>
      <c r="F92" s="254" t="s">
        <v>312</v>
      </c>
      <c r="G92" s="210" t="s">
        <v>312</v>
      </c>
      <c r="H92" s="253" t="s">
        <v>312</v>
      </c>
      <c r="I92" s="254" t="s">
        <v>312</v>
      </c>
      <c r="J92" s="210" t="s">
        <v>312</v>
      </c>
      <c r="K92" s="253" t="s">
        <v>312</v>
      </c>
      <c r="L92" s="254" t="s">
        <v>312</v>
      </c>
      <c r="M92" s="210" t="s">
        <v>312</v>
      </c>
      <c r="N92" s="253" t="s">
        <v>312</v>
      </c>
      <c r="O92" s="254" t="s">
        <v>312</v>
      </c>
      <c r="P92" s="210" t="s">
        <v>312</v>
      </c>
      <c r="Q92" s="253" t="s">
        <v>312</v>
      </c>
      <c r="R92" s="254" t="s">
        <v>312</v>
      </c>
    </row>
    <row r="93" spans="1:18" x14ac:dyDescent="0.2">
      <c r="A93" s="209" t="s">
        <v>211</v>
      </c>
      <c r="B93" s="255" t="s">
        <v>312</v>
      </c>
      <c r="C93" s="256" t="s">
        <v>312</v>
      </c>
      <c r="D93" s="210" t="s">
        <v>312</v>
      </c>
      <c r="E93" s="253" t="s">
        <v>312</v>
      </c>
      <c r="F93" s="254" t="s">
        <v>312</v>
      </c>
      <c r="G93" s="210" t="s">
        <v>312</v>
      </c>
      <c r="H93" s="253" t="s">
        <v>312</v>
      </c>
      <c r="I93" s="254" t="s">
        <v>312</v>
      </c>
      <c r="J93" s="210" t="s">
        <v>312</v>
      </c>
      <c r="K93" s="253" t="s">
        <v>312</v>
      </c>
      <c r="L93" s="254" t="s">
        <v>312</v>
      </c>
      <c r="M93" s="210" t="s">
        <v>312</v>
      </c>
      <c r="N93" s="253" t="s">
        <v>312</v>
      </c>
      <c r="O93" s="254" t="s">
        <v>312</v>
      </c>
      <c r="P93" s="210" t="s">
        <v>312</v>
      </c>
      <c r="Q93" s="253" t="s">
        <v>312</v>
      </c>
      <c r="R93" s="254" t="s">
        <v>312</v>
      </c>
    </row>
    <row r="94" spans="1:18" x14ac:dyDescent="0.2">
      <c r="A94" s="209" t="s" vm="20">
        <v>21</v>
      </c>
      <c r="B94" s="255" t="s">
        <v>312</v>
      </c>
      <c r="C94" s="256" t="s">
        <v>312</v>
      </c>
      <c r="D94" s="210" t="s">
        <v>312</v>
      </c>
      <c r="E94" s="253" t="s">
        <v>312</v>
      </c>
      <c r="F94" s="254" t="s">
        <v>312</v>
      </c>
      <c r="G94" s="210" t="s">
        <v>312</v>
      </c>
      <c r="H94" s="253" t="s">
        <v>312</v>
      </c>
      <c r="I94" s="254" t="s">
        <v>312</v>
      </c>
      <c r="J94" s="210" t="s">
        <v>312</v>
      </c>
      <c r="K94" s="253" t="s">
        <v>312</v>
      </c>
      <c r="L94" s="254" t="s">
        <v>312</v>
      </c>
      <c r="M94" s="210" t="s">
        <v>312</v>
      </c>
      <c r="N94" s="253" t="s">
        <v>312</v>
      </c>
      <c r="O94" s="254" t="s">
        <v>312</v>
      </c>
      <c r="P94" s="210" t="s">
        <v>312</v>
      </c>
      <c r="Q94" s="253" t="s">
        <v>312</v>
      </c>
      <c r="R94" s="254" t="s">
        <v>312</v>
      </c>
    </row>
    <row r="95" spans="1:18" s="221" customFormat="1" ht="13.5" thickBot="1" x14ac:dyDescent="0.25">
      <c r="A95" s="258" t="s">
        <v>101</v>
      </c>
      <c r="B95" s="259" t="s">
        <v>312</v>
      </c>
      <c r="C95" s="260" t="s">
        <v>312</v>
      </c>
      <c r="D95" s="218" t="s">
        <v>312</v>
      </c>
      <c r="E95" s="261" t="s">
        <v>312</v>
      </c>
      <c r="F95" s="262" t="s">
        <v>312</v>
      </c>
      <c r="G95" s="259" t="s">
        <v>312</v>
      </c>
      <c r="H95" s="261" t="s">
        <v>312</v>
      </c>
      <c r="I95" s="262" t="s">
        <v>312</v>
      </c>
      <c r="J95" s="259" t="s">
        <v>312</v>
      </c>
      <c r="K95" s="261" t="s">
        <v>312</v>
      </c>
      <c r="L95" s="262" t="s">
        <v>312</v>
      </c>
      <c r="M95" s="259" t="s">
        <v>312</v>
      </c>
      <c r="N95" s="261" t="s">
        <v>312</v>
      </c>
      <c r="O95" s="262" t="s">
        <v>312</v>
      </c>
      <c r="P95" s="259" t="s">
        <v>312</v>
      </c>
      <c r="Q95" s="261" t="s">
        <v>312</v>
      </c>
      <c r="R95" s="262" t="s">
        <v>312</v>
      </c>
    </row>
    <row r="96" spans="1:18" ht="13.5" thickTop="1" x14ac:dyDescent="0.2">
      <c r="B96" s="253"/>
      <c r="D96" s="253"/>
    </row>
    <row r="98" spans="1:18" ht="15" customHeight="1" x14ac:dyDescent="0.2">
      <c r="A98" s="331" t="s">
        <v>35</v>
      </c>
      <c r="B98" s="334" t="s">
        <v>74</v>
      </c>
      <c r="C98" s="335"/>
      <c r="D98" s="329" t="s">
        <v>75</v>
      </c>
      <c r="E98" s="329"/>
      <c r="F98" s="330"/>
      <c r="G98" s="328" t="s">
        <v>76</v>
      </c>
      <c r="H98" s="329"/>
      <c r="I98" s="330"/>
      <c r="J98" s="328" t="s">
        <v>77</v>
      </c>
      <c r="K98" s="329"/>
      <c r="L98" s="330"/>
      <c r="M98" s="328" t="s">
        <v>179</v>
      </c>
      <c r="N98" s="329"/>
      <c r="O98" s="330"/>
      <c r="P98" s="328" t="s">
        <v>180</v>
      </c>
      <c r="Q98" s="329"/>
      <c r="R98" s="330"/>
    </row>
    <row r="99" spans="1:18" x14ac:dyDescent="0.2">
      <c r="A99" s="332"/>
      <c r="B99" s="241" t="s">
        <v>44</v>
      </c>
      <c r="C99" s="242" t="s">
        <v>111</v>
      </c>
      <c r="D99" s="243" t="s">
        <v>44</v>
      </c>
      <c r="E99" s="243" t="s">
        <v>43</v>
      </c>
      <c r="F99" s="244" t="s">
        <v>111</v>
      </c>
      <c r="G99" s="241" t="s">
        <v>44</v>
      </c>
      <c r="H99" s="243" t="s">
        <v>41</v>
      </c>
      <c r="I99" s="244" t="s">
        <v>111</v>
      </c>
      <c r="J99" s="241" t="s">
        <v>44</v>
      </c>
      <c r="K99" s="243" t="s">
        <v>41</v>
      </c>
      <c r="L99" s="244" t="s">
        <v>111</v>
      </c>
      <c r="M99" s="241" t="s">
        <v>44</v>
      </c>
      <c r="N99" s="243" t="s">
        <v>43</v>
      </c>
      <c r="O99" s="244" t="s">
        <v>111</v>
      </c>
      <c r="P99" s="241" t="s">
        <v>44</v>
      </c>
      <c r="Q99" s="243" t="s">
        <v>43</v>
      </c>
      <c r="R99" s="244" t="s">
        <v>111</v>
      </c>
    </row>
    <row r="100" spans="1:18" x14ac:dyDescent="0.2">
      <c r="A100" s="333"/>
      <c r="B100" s="246"/>
      <c r="C100" s="247" t="s">
        <v>166</v>
      </c>
      <c r="D100" s="248"/>
      <c r="E100" s="248"/>
      <c r="F100" s="249" t="s">
        <v>166</v>
      </c>
      <c r="G100" s="246"/>
      <c r="H100" s="248"/>
      <c r="I100" s="249" t="s">
        <v>166</v>
      </c>
      <c r="J100" s="246"/>
      <c r="K100" s="248"/>
      <c r="L100" s="249" t="s">
        <v>166</v>
      </c>
      <c r="M100" s="246"/>
      <c r="N100" s="248"/>
      <c r="O100" s="249" t="s">
        <v>166</v>
      </c>
      <c r="P100" s="246"/>
      <c r="Q100" s="248"/>
      <c r="R100" s="249" t="s">
        <v>166</v>
      </c>
    </row>
    <row r="101" spans="1:18" x14ac:dyDescent="0.2">
      <c r="A101" s="209" t="s">
        <v>210</v>
      </c>
      <c r="B101" s="255" t="s">
        <v>312</v>
      </c>
      <c r="C101" s="256" t="s">
        <v>312</v>
      </c>
      <c r="D101" s="210" t="s">
        <v>312</v>
      </c>
      <c r="E101" s="253" t="s">
        <v>312</v>
      </c>
      <c r="F101" s="254" t="s">
        <v>312</v>
      </c>
      <c r="G101" s="210" t="s">
        <v>312</v>
      </c>
      <c r="H101" s="253" t="s">
        <v>312</v>
      </c>
      <c r="I101" s="254" t="s">
        <v>312</v>
      </c>
      <c r="J101" s="210" t="s">
        <v>312</v>
      </c>
      <c r="K101" s="253" t="s">
        <v>312</v>
      </c>
      <c r="L101" s="254" t="s">
        <v>312</v>
      </c>
      <c r="M101" s="210" t="s">
        <v>312</v>
      </c>
      <c r="N101" s="253" t="s">
        <v>312</v>
      </c>
      <c r="O101" s="254" t="s">
        <v>312</v>
      </c>
      <c r="P101" s="210" t="s">
        <v>312</v>
      </c>
      <c r="Q101" s="253" t="s">
        <v>312</v>
      </c>
      <c r="R101" s="254" t="s">
        <v>312</v>
      </c>
    </row>
    <row r="102" spans="1:18" x14ac:dyDescent="0.2">
      <c r="A102" s="209" t="s" vm="1">
        <v>2</v>
      </c>
      <c r="B102" s="255" t="s">
        <v>312</v>
      </c>
      <c r="C102" s="256" t="s">
        <v>312</v>
      </c>
      <c r="D102" s="210" t="s">
        <v>312</v>
      </c>
      <c r="E102" s="253" t="s">
        <v>312</v>
      </c>
      <c r="F102" s="254" t="s">
        <v>312</v>
      </c>
      <c r="G102" s="210" t="s">
        <v>312</v>
      </c>
      <c r="H102" s="253" t="s">
        <v>312</v>
      </c>
      <c r="I102" s="254" t="s">
        <v>312</v>
      </c>
      <c r="J102" s="210" t="s">
        <v>312</v>
      </c>
      <c r="K102" s="253" t="s">
        <v>312</v>
      </c>
      <c r="L102" s="254" t="s">
        <v>312</v>
      </c>
      <c r="M102" s="210" t="s">
        <v>312</v>
      </c>
      <c r="N102" s="253" t="s">
        <v>312</v>
      </c>
      <c r="O102" s="254" t="s">
        <v>312</v>
      </c>
      <c r="P102" s="210" t="s">
        <v>312</v>
      </c>
      <c r="Q102" s="253" t="s">
        <v>312</v>
      </c>
      <c r="R102" s="254" t="s">
        <v>312</v>
      </c>
    </row>
    <row r="103" spans="1:18" x14ac:dyDescent="0.2">
      <c r="A103" s="209" t="s">
        <v>205</v>
      </c>
      <c r="B103" s="255" t="s">
        <v>312</v>
      </c>
      <c r="C103" s="256" t="s">
        <v>312</v>
      </c>
      <c r="D103" s="210" t="s">
        <v>312</v>
      </c>
      <c r="E103" s="253" t="s">
        <v>312</v>
      </c>
      <c r="F103" s="254" t="s">
        <v>312</v>
      </c>
      <c r="G103" s="210" t="s">
        <v>312</v>
      </c>
      <c r="H103" s="253" t="s">
        <v>312</v>
      </c>
      <c r="I103" s="254" t="s">
        <v>312</v>
      </c>
      <c r="J103" s="210" t="s">
        <v>312</v>
      </c>
      <c r="K103" s="253" t="s">
        <v>312</v>
      </c>
      <c r="L103" s="254" t="s">
        <v>312</v>
      </c>
      <c r="M103" s="210" t="s">
        <v>312</v>
      </c>
      <c r="N103" s="253" t="s">
        <v>312</v>
      </c>
      <c r="O103" s="254" t="s">
        <v>312</v>
      </c>
      <c r="P103" s="210" t="s">
        <v>312</v>
      </c>
      <c r="Q103" s="253" t="s">
        <v>312</v>
      </c>
      <c r="R103" s="254" t="s">
        <v>312</v>
      </c>
    </row>
    <row r="104" spans="1:18" x14ac:dyDescent="0.2">
      <c r="A104" s="209" t="s" vm="5">
        <v>6</v>
      </c>
      <c r="B104" s="255" t="s">
        <v>312</v>
      </c>
      <c r="C104" s="256" t="s">
        <v>312</v>
      </c>
      <c r="D104" s="210" t="s">
        <v>312</v>
      </c>
      <c r="E104" s="253" t="s">
        <v>312</v>
      </c>
      <c r="F104" s="254" t="s">
        <v>312</v>
      </c>
      <c r="G104" s="210" t="s">
        <v>312</v>
      </c>
      <c r="H104" s="253" t="s">
        <v>312</v>
      </c>
      <c r="I104" s="254" t="s">
        <v>312</v>
      </c>
      <c r="J104" s="210" t="s">
        <v>312</v>
      </c>
      <c r="K104" s="253" t="s">
        <v>312</v>
      </c>
      <c r="L104" s="254" t="s">
        <v>312</v>
      </c>
      <c r="M104" s="210" t="s">
        <v>312</v>
      </c>
      <c r="N104" s="253" t="s">
        <v>312</v>
      </c>
      <c r="O104" s="254" t="s">
        <v>312</v>
      </c>
      <c r="P104" s="210" t="s">
        <v>312</v>
      </c>
      <c r="Q104" s="253" t="s">
        <v>312</v>
      </c>
      <c r="R104" s="254" t="s">
        <v>312</v>
      </c>
    </row>
    <row r="105" spans="1:18" x14ac:dyDescent="0.2">
      <c r="A105" s="209" t="s" vm="6">
        <v>7</v>
      </c>
      <c r="B105" s="255" t="s">
        <v>312</v>
      </c>
      <c r="C105" s="256" t="s">
        <v>312</v>
      </c>
      <c r="D105" s="210" t="s">
        <v>312</v>
      </c>
      <c r="E105" s="253" t="s">
        <v>312</v>
      </c>
      <c r="F105" s="254" t="s">
        <v>312</v>
      </c>
      <c r="G105" s="210" t="s">
        <v>312</v>
      </c>
      <c r="H105" s="253" t="s">
        <v>312</v>
      </c>
      <c r="I105" s="254" t="s">
        <v>312</v>
      </c>
      <c r="J105" s="210" t="s">
        <v>312</v>
      </c>
      <c r="K105" s="253" t="s">
        <v>312</v>
      </c>
      <c r="L105" s="254" t="s">
        <v>312</v>
      </c>
      <c r="M105" s="210" t="s">
        <v>312</v>
      </c>
      <c r="N105" s="253" t="s">
        <v>312</v>
      </c>
      <c r="O105" s="254" t="s">
        <v>312</v>
      </c>
      <c r="P105" s="210" t="s">
        <v>312</v>
      </c>
      <c r="Q105" s="253" t="s">
        <v>312</v>
      </c>
      <c r="R105" s="254" t="s">
        <v>312</v>
      </c>
    </row>
    <row r="106" spans="1:18" x14ac:dyDescent="0.2">
      <c r="A106" s="209" t="s" vm="7">
        <v>8</v>
      </c>
      <c r="B106" s="255" t="s">
        <v>312</v>
      </c>
      <c r="C106" s="256" t="s">
        <v>312</v>
      </c>
      <c r="D106" s="210" t="s">
        <v>312</v>
      </c>
      <c r="E106" s="253" t="s">
        <v>312</v>
      </c>
      <c r="F106" s="254" t="s">
        <v>312</v>
      </c>
      <c r="G106" s="210" t="s">
        <v>312</v>
      </c>
      <c r="H106" s="253" t="s">
        <v>312</v>
      </c>
      <c r="I106" s="254" t="s">
        <v>312</v>
      </c>
      <c r="J106" s="210" t="s">
        <v>312</v>
      </c>
      <c r="K106" s="253" t="s">
        <v>312</v>
      </c>
      <c r="L106" s="254" t="s">
        <v>312</v>
      </c>
      <c r="M106" s="210" t="s">
        <v>312</v>
      </c>
      <c r="N106" s="253" t="s">
        <v>312</v>
      </c>
      <c r="O106" s="254" t="s">
        <v>312</v>
      </c>
      <c r="P106" s="210" t="s">
        <v>312</v>
      </c>
      <c r="Q106" s="253" t="s">
        <v>312</v>
      </c>
      <c r="R106" s="254" t="s">
        <v>312</v>
      </c>
    </row>
    <row r="107" spans="1:18" x14ac:dyDescent="0.2">
      <c r="A107" s="209" t="s" vm="8">
        <v>9</v>
      </c>
      <c r="B107" s="255" t="s">
        <v>312</v>
      </c>
      <c r="C107" s="256" t="s">
        <v>312</v>
      </c>
      <c r="D107" s="210" t="s">
        <v>312</v>
      </c>
      <c r="E107" s="253" t="s">
        <v>312</v>
      </c>
      <c r="F107" s="254" t="s">
        <v>312</v>
      </c>
      <c r="G107" s="210" t="s">
        <v>312</v>
      </c>
      <c r="H107" s="253" t="s">
        <v>312</v>
      </c>
      <c r="I107" s="254" t="s">
        <v>312</v>
      </c>
      <c r="J107" s="210" t="s">
        <v>312</v>
      </c>
      <c r="K107" s="253" t="s">
        <v>312</v>
      </c>
      <c r="L107" s="254" t="s">
        <v>312</v>
      </c>
      <c r="M107" s="210" t="s">
        <v>312</v>
      </c>
      <c r="N107" s="253" t="s">
        <v>312</v>
      </c>
      <c r="O107" s="254" t="s">
        <v>312</v>
      </c>
      <c r="P107" s="210" t="s">
        <v>312</v>
      </c>
      <c r="Q107" s="253" t="s">
        <v>312</v>
      </c>
      <c r="R107" s="254" t="s">
        <v>312</v>
      </c>
    </row>
    <row r="108" spans="1:18" x14ac:dyDescent="0.2">
      <c r="A108" s="209" t="s">
        <v>315</v>
      </c>
      <c r="B108" s="255" t="s">
        <v>312</v>
      </c>
      <c r="C108" s="256" t="s">
        <v>312</v>
      </c>
      <c r="D108" s="210" t="s">
        <v>312</v>
      </c>
      <c r="E108" s="253" t="s">
        <v>312</v>
      </c>
      <c r="F108" s="254" t="s">
        <v>312</v>
      </c>
      <c r="G108" s="210" t="s">
        <v>312</v>
      </c>
      <c r="H108" s="253" t="s">
        <v>312</v>
      </c>
      <c r="I108" s="254" t="s">
        <v>312</v>
      </c>
      <c r="J108" s="210" t="s">
        <v>312</v>
      </c>
      <c r="K108" s="253" t="s">
        <v>312</v>
      </c>
      <c r="L108" s="254" t="s">
        <v>312</v>
      </c>
      <c r="M108" s="210" t="s">
        <v>312</v>
      </c>
      <c r="N108" s="253" t="s">
        <v>312</v>
      </c>
      <c r="O108" s="254" t="s">
        <v>312</v>
      </c>
      <c r="P108" s="210" t="s">
        <v>312</v>
      </c>
      <c r="Q108" s="253" t="s">
        <v>312</v>
      </c>
      <c r="R108" s="254" t="s">
        <v>312</v>
      </c>
    </row>
    <row r="109" spans="1:18" x14ac:dyDescent="0.2">
      <c r="A109" s="209" t="s" vm="10">
        <v>11</v>
      </c>
      <c r="B109" s="255" t="s">
        <v>312</v>
      </c>
      <c r="C109" s="256" t="s">
        <v>312</v>
      </c>
      <c r="D109" s="210" t="s">
        <v>312</v>
      </c>
      <c r="E109" s="253" t="s">
        <v>312</v>
      </c>
      <c r="F109" s="254" t="s">
        <v>312</v>
      </c>
      <c r="G109" s="210" t="s">
        <v>312</v>
      </c>
      <c r="H109" s="253" t="s">
        <v>312</v>
      </c>
      <c r="I109" s="254" t="s">
        <v>312</v>
      </c>
      <c r="J109" s="210" t="s">
        <v>312</v>
      </c>
      <c r="K109" s="253" t="s">
        <v>312</v>
      </c>
      <c r="L109" s="254" t="s">
        <v>312</v>
      </c>
      <c r="M109" s="210" t="s">
        <v>312</v>
      </c>
      <c r="N109" s="253" t="s">
        <v>312</v>
      </c>
      <c r="O109" s="254" t="s">
        <v>312</v>
      </c>
      <c r="P109" s="210" t="s">
        <v>312</v>
      </c>
      <c r="Q109" s="253" t="s">
        <v>312</v>
      </c>
      <c r="R109" s="254" t="s">
        <v>312</v>
      </c>
    </row>
    <row r="110" spans="1:18" x14ac:dyDescent="0.2">
      <c r="A110" s="209" t="s">
        <v>273</v>
      </c>
      <c r="B110" s="255" t="s">
        <v>312</v>
      </c>
      <c r="C110" s="256" t="s">
        <v>312</v>
      </c>
      <c r="D110" s="210" t="s">
        <v>312</v>
      </c>
      <c r="E110" s="253" t="s">
        <v>312</v>
      </c>
      <c r="F110" s="254" t="s">
        <v>312</v>
      </c>
      <c r="G110" s="210" t="s">
        <v>312</v>
      </c>
      <c r="H110" s="253" t="s">
        <v>312</v>
      </c>
      <c r="I110" s="254" t="s">
        <v>312</v>
      </c>
      <c r="J110" s="210" t="s">
        <v>312</v>
      </c>
      <c r="K110" s="253" t="s">
        <v>312</v>
      </c>
      <c r="L110" s="254" t="s">
        <v>312</v>
      </c>
      <c r="M110" s="210" t="s">
        <v>312</v>
      </c>
      <c r="N110" s="253" t="s">
        <v>312</v>
      </c>
      <c r="O110" s="254" t="s">
        <v>312</v>
      </c>
      <c r="P110" s="210" t="s">
        <v>312</v>
      </c>
      <c r="Q110" s="253" t="s">
        <v>312</v>
      </c>
      <c r="R110" s="254" t="s">
        <v>312</v>
      </c>
    </row>
    <row r="111" spans="1:18" x14ac:dyDescent="0.2">
      <c r="A111" s="209" t="s">
        <v>270</v>
      </c>
      <c r="B111" s="255" t="s">
        <v>312</v>
      </c>
      <c r="C111" s="256" t="s">
        <v>312</v>
      </c>
      <c r="D111" s="210" t="s">
        <v>312</v>
      </c>
      <c r="E111" s="253" t="s">
        <v>312</v>
      </c>
      <c r="F111" s="254" t="s">
        <v>312</v>
      </c>
      <c r="G111" s="210" t="s">
        <v>312</v>
      </c>
      <c r="H111" s="253" t="s">
        <v>312</v>
      </c>
      <c r="I111" s="254" t="s">
        <v>312</v>
      </c>
      <c r="J111" s="210" t="s">
        <v>312</v>
      </c>
      <c r="K111" s="253" t="s">
        <v>312</v>
      </c>
      <c r="L111" s="254" t="s">
        <v>312</v>
      </c>
      <c r="M111" s="210" t="s">
        <v>312</v>
      </c>
      <c r="N111" s="253" t="s">
        <v>312</v>
      </c>
      <c r="O111" s="254" t="s">
        <v>312</v>
      </c>
      <c r="P111" s="210" t="s">
        <v>312</v>
      </c>
      <c r="Q111" s="253" t="s">
        <v>312</v>
      </c>
      <c r="R111" s="254" t="s">
        <v>312</v>
      </c>
    </row>
    <row r="112" spans="1:18" x14ac:dyDescent="0.2">
      <c r="A112" s="209" t="s">
        <v>211</v>
      </c>
      <c r="B112" s="255" t="s">
        <v>312</v>
      </c>
      <c r="C112" s="256" t="s">
        <v>312</v>
      </c>
      <c r="D112" s="210" t="s">
        <v>312</v>
      </c>
      <c r="E112" s="253" t="s">
        <v>312</v>
      </c>
      <c r="F112" s="254" t="s">
        <v>312</v>
      </c>
      <c r="G112" s="210" t="s">
        <v>312</v>
      </c>
      <c r="H112" s="253" t="s">
        <v>312</v>
      </c>
      <c r="I112" s="254" t="s">
        <v>312</v>
      </c>
      <c r="J112" s="210" t="s">
        <v>312</v>
      </c>
      <c r="K112" s="253" t="s">
        <v>312</v>
      </c>
      <c r="L112" s="254" t="s">
        <v>312</v>
      </c>
      <c r="M112" s="210" t="s">
        <v>312</v>
      </c>
      <c r="N112" s="253" t="s">
        <v>312</v>
      </c>
      <c r="O112" s="254" t="s">
        <v>312</v>
      </c>
      <c r="P112" s="210" t="s">
        <v>312</v>
      </c>
      <c r="Q112" s="253" t="s">
        <v>312</v>
      </c>
      <c r="R112" s="254" t="s">
        <v>312</v>
      </c>
    </row>
    <row r="113" spans="1:18" x14ac:dyDescent="0.2">
      <c r="A113" s="209" t="s" vm="20">
        <v>21</v>
      </c>
      <c r="B113" s="255" t="s">
        <v>312</v>
      </c>
      <c r="C113" s="256" t="s">
        <v>312</v>
      </c>
      <c r="D113" s="210" t="s">
        <v>312</v>
      </c>
      <c r="E113" s="253" t="s">
        <v>312</v>
      </c>
      <c r="F113" s="254" t="s">
        <v>312</v>
      </c>
      <c r="G113" s="210" t="s">
        <v>312</v>
      </c>
      <c r="H113" s="253" t="s">
        <v>312</v>
      </c>
      <c r="I113" s="254" t="s">
        <v>312</v>
      </c>
      <c r="J113" s="210" t="s">
        <v>312</v>
      </c>
      <c r="K113" s="253" t="s">
        <v>312</v>
      </c>
      <c r="L113" s="254" t="s">
        <v>312</v>
      </c>
      <c r="M113" s="210" t="s">
        <v>312</v>
      </c>
      <c r="N113" s="253" t="s">
        <v>312</v>
      </c>
      <c r="O113" s="254" t="s">
        <v>312</v>
      </c>
      <c r="P113" s="210" t="s">
        <v>312</v>
      </c>
      <c r="Q113" s="253" t="s">
        <v>312</v>
      </c>
      <c r="R113" s="254" t="s">
        <v>312</v>
      </c>
    </row>
    <row r="114" spans="1:18" s="221" customFormat="1" ht="13.5" thickBot="1" x14ac:dyDescent="0.25">
      <c r="A114" s="258" t="s">
        <v>101</v>
      </c>
      <c r="B114" s="259" t="s">
        <v>312</v>
      </c>
      <c r="C114" s="260" t="s">
        <v>312</v>
      </c>
      <c r="D114" s="218" t="s">
        <v>312</v>
      </c>
      <c r="E114" s="261" t="s">
        <v>312</v>
      </c>
      <c r="F114" s="262" t="s">
        <v>312</v>
      </c>
      <c r="G114" s="259" t="s">
        <v>312</v>
      </c>
      <c r="H114" s="261" t="s">
        <v>312</v>
      </c>
      <c r="I114" s="262" t="s">
        <v>312</v>
      </c>
      <c r="J114" s="259" t="s">
        <v>312</v>
      </c>
      <c r="K114" s="261" t="s">
        <v>312</v>
      </c>
      <c r="L114" s="262" t="s">
        <v>312</v>
      </c>
      <c r="M114" s="259" t="s">
        <v>312</v>
      </c>
      <c r="N114" s="261" t="s">
        <v>312</v>
      </c>
      <c r="O114" s="262" t="s">
        <v>312</v>
      </c>
      <c r="P114" s="259" t="s">
        <v>312</v>
      </c>
      <c r="Q114" s="261" t="s">
        <v>312</v>
      </c>
      <c r="R114" s="262" t="s">
        <v>312</v>
      </c>
    </row>
    <row r="115" spans="1:18" ht="13.5" thickTop="1" x14ac:dyDescent="0.2">
      <c r="D115" s="253"/>
    </row>
    <row r="117" spans="1:18" ht="15" customHeight="1" x14ac:dyDescent="0.2">
      <c r="A117" s="331" t="s">
        <v>36</v>
      </c>
      <c r="B117" s="334" t="s">
        <v>74</v>
      </c>
      <c r="C117" s="335"/>
      <c r="D117" s="329" t="s">
        <v>75</v>
      </c>
      <c r="E117" s="329"/>
      <c r="F117" s="330"/>
      <c r="G117" s="328" t="s">
        <v>76</v>
      </c>
      <c r="H117" s="329"/>
      <c r="I117" s="330"/>
      <c r="J117" s="328" t="s">
        <v>77</v>
      </c>
      <c r="K117" s="329"/>
      <c r="L117" s="330"/>
      <c r="M117" s="328" t="s">
        <v>179</v>
      </c>
      <c r="N117" s="329"/>
      <c r="O117" s="330"/>
      <c r="P117" s="328" t="s">
        <v>180</v>
      </c>
      <c r="Q117" s="329"/>
      <c r="R117" s="330"/>
    </row>
    <row r="118" spans="1:18" x14ac:dyDescent="0.2">
      <c r="A118" s="332"/>
      <c r="B118" s="241" t="s">
        <v>44</v>
      </c>
      <c r="C118" s="242" t="s">
        <v>111</v>
      </c>
      <c r="D118" s="243" t="s">
        <v>44</v>
      </c>
      <c r="E118" s="243" t="s">
        <v>43</v>
      </c>
      <c r="F118" s="244" t="s">
        <v>111</v>
      </c>
      <c r="G118" s="241" t="s">
        <v>44</v>
      </c>
      <c r="H118" s="243" t="s">
        <v>41</v>
      </c>
      <c r="I118" s="244" t="s">
        <v>111</v>
      </c>
      <c r="J118" s="241" t="s">
        <v>44</v>
      </c>
      <c r="K118" s="243" t="s">
        <v>41</v>
      </c>
      <c r="L118" s="244" t="s">
        <v>111</v>
      </c>
      <c r="M118" s="241" t="s">
        <v>44</v>
      </c>
      <c r="N118" s="243" t="s">
        <v>43</v>
      </c>
      <c r="O118" s="244" t="s">
        <v>111</v>
      </c>
      <c r="P118" s="241" t="s">
        <v>44</v>
      </c>
      <c r="Q118" s="243" t="s">
        <v>43</v>
      </c>
      <c r="R118" s="244" t="s">
        <v>111</v>
      </c>
    </row>
    <row r="119" spans="1:18" x14ac:dyDescent="0.2">
      <c r="A119" s="333"/>
      <c r="B119" s="246"/>
      <c r="C119" s="247" t="s">
        <v>166</v>
      </c>
      <c r="D119" s="248"/>
      <c r="E119" s="248"/>
      <c r="F119" s="249" t="s">
        <v>166</v>
      </c>
      <c r="G119" s="246"/>
      <c r="H119" s="248"/>
      <c r="I119" s="249" t="s">
        <v>166</v>
      </c>
      <c r="J119" s="246"/>
      <c r="K119" s="248"/>
      <c r="L119" s="249" t="s">
        <v>166</v>
      </c>
      <c r="M119" s="246"/>
      <c r="N119" s="248"/>
      <c r="O119" s="249" t="s">
        <v>166</v>
      </c>
      <c r="P119" s="246"/>
      <c r="Q119" s="248"/>
      <c r="R119" s="249" t="s">
        <v>166</v>
      </c>
    </row>
    <row r="120" spans="1:18" x14ac:dyDescent="0.2">
      <c r="A120" s="209" t="s">
        <v>210</v>
      </c>
      <c r="B120" s="255" t="s">
        <v>206</v>
      </c>
      <c r="C120" s="256" t="s">
        <v>206</v>
      </c>
      <c r="D120" s="210" t="s">
        <v>206</v>
      </c>
      <c r="E120" s="253" t="s">
        <v>206</v>
      </c>
      <c r="F120" s="254" t="s">
        <v>206</v>
      </c>
      <c r="G120" s="210" t="s">
        <v>206</v>
      </c>
      <c r="H120" s="253" t="s">
        <v>206</v>
      </c>
      <c r="I120" s="254" t="s">
        <v>206</v>
      </c>
      <c r="J120" s="210" t="s">
        <v>206</v>
      </c>
      <c r="K120" s="253" t="s">
        <v>206</v>
      </c>
      <c r="L120" s="254" t="s">
        <v>206</v>
      </c>
      <c r="M120" s="210" t="s">
        <v>206</v>
      </c>
      <c r="N120" s="253" t="s">
        <v>206</v>
      </c>
      <c r="O120" s="254" t="s">
        <v>206</v>
      </c>
      <c r="P120" s="210" t="s">
        <v>206</v>
      </c>
      <c r="Q120" s="253" t="s">
        <v>206</v>
      </c>
      <c r="R120" s="254" t="s">
        <v>206</v>
      </c>
    </row>
    <row r="121" spans="1:18" x14ac:dyDescent="0.2">
      <c r="A121" s="209" t="s" vm="1">
        <v>2</v>
      </c>
      <c r="B121" s="255" t="s">
        <v>312</v>
      </c>
      <c r="C121" s="256" t="s">
        <v>312</v>
      </c>
      <c r="D121" s="210" t="s">
        <v>312</v>
      </c>
      <c r="E121" s="253" t="s">
        <v>312</v>
      </c>
      <c r="F121" s="254" t="s">
        <v>312</v>
      </c>
      <c r="G121" s="210" t="s">
        <v>312</v>
      </c>
      <c r="H121" s="253" t="s">
        <v>312</v>
      </c>
      <c r="I121" s="254" t="s">
        <v>312</v>
      </c>
      <c r="J121" s="210" t="s">
        <v>312</v>
      </c>
      <c r="K121" s="253" t="s">
        <v>312</v>
      </c>
      <c r="L121" s="254" t="s">
        <v>312</v>
      </c>
      <c r="M121" s="210" t="s">
        <v>312</v>
      </c>
      <c r="N121" s="253" t="s">
        <v>312</v>
      </c>
      <c r="O121" s="254" t="s">
        <v>312</v>
      </c>
      <c r="P121" s="210" t="s">
        <v>312</v>
      </c>
      <c r="Q121" s="253" t="s">
        <v>312</v>
      </c>
      <c r="R121" s="254" t="s">
        <v>312</v>
      </c>
    </row>
    <row r="122" spans="1:18" x14ac:dyDescent="0.2">
      <c r="A122" s="209" t="s">
        <v>205</v>
      </c>
      <c r="B122" s="255" t="s">
        <v>206</v>
      </c>
      <c r="C122" s="256" t="s">
        <v>206</v>
      </c>
      <c r="D122" s="210" t="s">
        <v>206</v>
      </c>
      <c r="E122" s="253" t="s">
        <v>206</v>
      </c>
      <c r="F122" s="254" t="s">
        <v>206</v>
      </c>
      <c r="G122" s="210" t="s">
        <v>206</v>
      </c>
      <c r="H122" s="253" t="s">
        <v>206</v>
      </c>
      <c r="I122" s="254" t="s">
        <v>206</v>
      </c>
      <c r="J122" s="210" t="s">
        <v>206</v>
      </c>
      <c r="K122" s="253" t="s">
        <v>206</v>
      </c>
      <c r="L122" s="254" t="s">
        <v>206</v>
      </c>
      <c r="M122" s="210" t="s">
        <v>206</v>
      </c>
      <c r="N122" s="253" t="s">
        <v>206</v>
      </c>
      <c r="O122" s="254" t="s">
        <v>206</v>
      </c>
      <c r="P122" s="210" t="s">
        <v>206</v>
      </c>
      <c r="Q122" s="253" t="s">
        <v>206</v>
      </c>
      <c r="R122" s="254" t="s">
        <v>206</v>
      </c>
    </row>
    <row r="123" spans="1:18" x14ac:dyDescent="0.2">
      <c r="A123" s="209" t="s" vm="5">
        <v>6</v>
      </c>
      <c r="B123" s="255" t="s">
        <v>312</v>
      </c>
      <c r="C123" s="256" t="s">
        <v>312</v>
      </c>
      <c r="D123" s="210" t="s">
        <v>312</v>
      </c>
      <c r="E123" s="253" t="s">
        <v>312</v>
      </c>
      <c r="F123" s="254" t="s">
        <v>312</v>
      </c>
      <c r="G123" s="210" t="s">
        <v>312</v>
      </c>
      <c r="H123" s="253" t="s">
        <v>312</v>
      </c>
      <c r="I123" s="254" t="s">
        <v>312</v>
      </c>
      <c r="J123" s="210" t="s">
        <v>312</v>
      </c>
      <c r="K123" s="253" t="s">
        <v>312</v>
      </c>
      <c r="L123" s="254" t="s">
        <v>312</v>
      </c>
      <c r="M123" s="210" t="s">
        <v>312</v>
      </c>
      <c r="N123" s="253" t="s">
        <v>312</v>
      </c>
      <c r="O123" s="254" t="s">
        <v>312</v>
      </c>
      <c r="P123" s="210" t="s">
        <v>312</v>
      </c>
      <c r="Q123" s="253" t="s">
        <v>312</v>
      </c>
      <c r="R123" s="254" t="s">
        <v>312</v>
      </c>
    </row>
    <row r="124" spans="1:18" x14ac:dyDescent="0.2">
      <c r="A124" s="209" t="s" vm="6">
        <v>7</v>
      </c>
      <c r="B124" s="255" t="s">
        <v>312</v>
      </c>
      <c r="C124" s="256" t="s">
        <v>312</v>
      </c>
      <c r="D124" s="210" t="s">
        <v>312</v>
      </c>
      <c r="E124" s="253" t="s">
        <v>312</v>
      </c>
      <c r="F124" s="254" t="s">
        <v>312</v>
      </c>
      <c r="G124" s="210" t="s">
        <v>312</v>
      </c>
      <c r="H124" s="253" t="s">
        <v>312</v>
      </c>
      <c r="I124" s="254" t="s">
        <v>312</v>
      </c>
      <c r="J124" s="210" t="s">
        <v>312</v>
      </c>
      <c r="K124" s="253" t="s">
        <v>312</v>
      </c>
      <c r="L124" s="254" t="s">
        <v>312</v>
      </c>
      <c r="M124" s="210" t="s">
        <v>312</v>
      </c>
      <c r="N124" s="253" t="s">
        <v>312</v>
      </c>
      <c r="O124" s="254" t="s">
        <v>312</v>
      </c>
      <c r="P124" s="210" t="s">
        <v>312</v>
      </c>
      <c r="Q124" s="253" t="s">
        <v>312</v>
      </c>
      <c r="R124" s="254" t="s">
        <v>312</v>
      </c>
    </row>
    <row r="125" spans="1:18" x14ac:dyDescent="0.2">
      <c r="A125" s="209" t="s" vm="7">
        <v>8</v>
      </c>
      <c r="B125" s="255" t="s">
        <v>312</v>
      </c>
      <c r="C125" s="256" t="s">
        <v>312</v>
      </c>
      <c r="D125" s="210" t="s">
        <v>312</v>
      </c>
      <c r="E125" s="253" t="s">
        <v>312</v>
      </c>
      <c r="F125" s="254" t="s">
        <v>312</v>
      </c>
      <c r="G125" s="210" t="s">
        <v>312</v>
      </c>
      <c r="H125" s="253" t="s">
        <v>312</v>
      </c>
      <c r="I125" s="254" t="s">
        <v>312</v>
      </c>
      <c r="J125" s="210" t="s">
        <v>312</v>
      </c>
      <c r="K125" s="253" t="s">
        <v>312</v>
      </c>
      <c r="L125" s="254" t="s">
        <v>312</v>
      </c>
      <c r="M125" s="210" t="s">
        <v>312</v>
      </c>
      <c r="N125" s="253" t="s">
        <v>312</v>
      </c>
      <c r="O125" s="254" t="s">
        <v>312</v>
      </c>
      <c r="P125" s="210" t="s">
        <v>312</v>
      </c>
      <c r="Q125" s="253" t="s">
        <v>312</v>
      </c>
      <c r="R125" s="254" t="s">
        <v>312</v>
      </c>
    </row>
    <row r="126" spans="1:18" x14ac:dyDescent="0.2">
      <c r="A126" s="209" t="s" vm="8">
        <v>9</v>
      </c>
      <c r="B126" s="255" t="s">
        <v>312</v>
      </c>
      <c r="C126" s="256" t="s">
        <v>312</v>
      </c>
      <c r="D126" s="210" t="s">
        <v>312</v>
      </c>
      <c r="E126" s="253" t="s">
        <v>312</v>
      </c>
      <c r="F126" s="254" t="s">
        <v>312</v>
      </c>
      <c r="G126" s="210" t="s">
        <v>312</v>
      </c>
      <c r="H126" s="253" t="s">
        <v>312</v>
      </c>
      <c r="I126" s="254" t="s">
        <v>312</v>
      </c>
      <c r="J126" s="210" t="s">
        <v>312</v>
      </c>
      <c r="K126" s="253" t="s">
        <v>312</v>
      </c>
      <c r="L126" s="254" t="s">
        <v>312</v>
      </c>
      <c r="M126" s="210" t="s">
        <v>312</v>
      </c>
      <c r="N126" s="253" t="s">
        <v>312</v>
      </c>
      <c r="O126" s="254" t="s">
        <v>312</v>
      </c>
      <c r="P126" s="210" t="s">
        <v>312</v>
      </c>
      <c r="Q126" s="253" t="s">
        <v>312</v>
      </c>
      <c r="R126" s="254" t="s">
        <v>312</v>
      </c>
    </row>
    <row r="127" spans="1:18" x14ac:dyDescent="0.2">
      <c r="A127" s="209" t="s">
        <v>315</v>
      </c>
      <c r="B127" s="255" t="s">
        <v>206</v>
      </c>
      <c r="C127" s="256" t="s">
        <v>206</v>
      </c>
      <c r="D127" s="210" t="s">
        <v>206</v>
      </c>
      <c r="E127" s="253" t="s">
        <v>206</v>
      </c>
      <c r="F127" s="254" t="s">
        <v>206</v>
      </c>
      <c r="G127" s="210" t="s">
        <v>206</v>
      </c>
      <c r="H127" s="253" t="s">
        <v>206</v>
      </c>
      <c r="I127" s="254" t="s">
        <v>206</v>
      </c>
      <c r="J127" s="210" t="s">
        <v>206</v>
      </c>
      <c r="K127" s="253" t="s">
        <v>206</v>
      </c>
      <c r="L127" s="254" t="s">
        <v>206</v>
      </c>
      <c r="M127" s="210" t="s">
        <v>206</v>
      </c>
      <c r="N127" s="253" t="s">
        <v>206</v>
      </c>
      <c r="O127" s="254" t="s">
        <v>206</v>
      </c>
      <c r="P127" s="210" t="s">
        <v>206</v>
      </c>
      <c r="Q127" s="253" t="s">
        <v>206</v>
      </c>
      <c r="R127" s="254" t="s">
        <v>206</v>
      </c>
    </row>
    <row r="128" spans="1:18" x14ac:dyDescent="0.2">
      <c r="A128" s="209" t="s" vm="10">
        <v>11</v>
      </c>
      <c r="B128" s="255" t="s">
        <v>312</v>
      </c>
      <c r="C128" s="256" t="s">
        <v>312</v>
      </c>
      <c r="D128" s="210" t="s">
        <v>312</v>
      </c>
      <c r="E128" s="253" t="s">
        <v>312</v>
      </c>
      <c r="F128" s="254" t="s">
        <v>312</v>
      </c>
      <c r="G128" s="210" t="s">
        <v>312</v>
      </c>
      <c r="H128" s="253" t="s">
        <v>312</v>
      </c>
      <c r="I128" s="254" t="s">
        <v>312</v>
      </c>
      <c r="J128" s="210" t="s">
        <v>312</v>
      </c>
      <c r="K128" s="253" t="s">
        <v>312</v>
      </c>
      <c r="L128" s="254" t="s">
        <v>312</v>
      </c>
      <c r="M128" s="210" t="s">
        <v>312</v>
      </c>
      <c r="N128" s="253" t="s">
        <v>312</v>
      </c>
      <c r="O128" s="254" t="s">
        <v>312</v>
      </c>
      <c r="P128" s="210" t="s">
        <v>312</v>
      </c>
      <c r="Q128" s="253" t="s">
        <v>312</v>
      </c>
      <c r="R128" s="254" t="s">
        <v>312</v>
      </c>
    </row>
    <row r="129" spans="1:18" x14ac:dyDescent="0.2">
      <c r="A129" s="209" t="s">
        <v>273</v>
      </c>
      <c r="B129" s="255" t="s">
        <v>312</v>
      </c>
      <c r="C129" s="256" t="s">
        <v>312</v>
      </c>
      <c r="D129" s="210" t="s">
        <v>312</v>
      </c>
      <c r="E129" s="253" t="s">
        <v>312</v>
      </c>
      <c r="F129" s="254" t="s">
        <v>312</v>
      </c>
      <c r="G129" s="210" t="s">
        <v>312</v>
      </c>
      <c r="H129" s="253" t="s">
        <v>312</v>
      </c>
      <c r="I129" s="254" t="s">
        <v>312</v>
      </c>
      <c r="J129" s="210" t="s">
        <v>312</v>
      </c>
      <c r="K129" s="253" t="s">
        <v>312</v>
      </c>
      <c r="L129" s="254" t="s">
        <v>312</v>
      </c>
      <c r="M129" s="210" t="s">
        <v>312</v>
      </c>
      <c r="N129" s="253" t="s">
        <v>312</v>
      </c>
      <c r="O129" s="254" t="s">
        <v>312</v>
      </c>
      <c r="P129" s="210" t="s">
        <v>312</v>
      </c>
      <c r="Q129" s="253" t="s">
        <v>312</v>
      </c>
      <c r="R129" s="254" t="s">
        <v>312</v>
      </c>
    </row>
    <row r="130" spans="1:18" x14ac:dyDescent="0.2">
      <c r="A130" s="209" t="s">
        <v>270</v>
      </c>
      <c r="B130" s="255" t="s">
        <v>206</v>
      </c>
      <c r="C130" s="256" t="s">
        <v>206</v>
      </c>
      <c r="D130" s="210" t="s">
        <v>206</v>
      </c>
      <c r="E130" s="253" t="s">
        <v>206</v>
      </c>
      <c r="F130" s="254" t="s">
        <v>206</v>
      </c>
      <c r="G130" s="210" t="s">
        <v>206</v>
      </c>
      <c r="H130" s="253" t="s">
        <v>206</v>
      </c>
      <c r="I130" s="254" t="s">
        <v>206</v>
      </c>
      <c r="J130" s="210" t="s">
        <v>206</v>
      </c>
      <c r="K130" s="253" t="s">
        <v>206</v>
      </c>
      <c r="L130" s="254" t="s">
        <v>206</v>
      </c>
      <c r="M130" s="210" t="s">
        <v>206</v>
      </c>
      <c r="N130" s="253" t="s">
        <v>206</v>
      </c>
      <c r="O130" s="254" t="s">
        <v>206</v>
      </c>
      <c r="P130" s="210" t="s">
        <v>206</v>
      </c>
      <c r="Q130" s="253" t="s">
        <v>206</v>
      </c>
      <c r="R130" s="254" t="s">
        <v>206</v>
      </c>
    </row>
    <row r="131" spans="1:18" x14ac:dyDescent="0.2">
      <c r="A131" s="209" t="s">
        <v>211</v>
      </c>
      <c r="B131" s="255" t="s">
        <v>206</v>
      </c>
      <c r="C131" s="256" t="s">
        <v>206</v>
      </c>
      <c r="D131" s="210" t="s">
        <v>206</v>
      </c>
      <c r="E131" s="253" t="s">
        <v>206</v>
      </c>
      <c r="F131" s="254" t="s">
        <v>206</v>
      </c>
      <c r="G131" s="210" t="s">
        <v>206</v>
      </c>
      <c r="H131" s="253" t="s">
        <v>206</v>
      </c>
      <c r="I131" s="254" t="s">
        <v>206</v>
      </c>
      <c r="J131" s="210" t="s">
        <v>206</v>
      </c>
      <c r="K131" s="253" t="s">
        <v>206</v>
      </c>
      <c r="L131" s="254" t="s">
        <v>206</v>
      </c>
      <c r="M131" s="210" t="s">
        <v>206</v>
      </c>
      <c r="N131" s="253" t="s">
        <v>206</v>
      </c>
      <c r="O131" s="254" t="s">
        <v>206</v>
      </c>
      <c r="P131" s="210" t="s">
        <v>206</v>
      </c>
      <c r="Q131" s="253" t="s">
        <v>206</v>
      </c>
      <c r="R131" s="254" t="s">
        <v>206</v>
      </c>
    </row>
    <row r="132" spans="1:18" x14ac:dyDescent="0.2">
      <c r="A132" s="209" t="s" vm="20">
        <v>21</v>
      </c>
      <c r="B132" s="255">
        <v>0</v>
      </c>
      <c r="C132" s="256">
        <v>0</v>
      </c>
      <c r="D132" s="210">
        <v>0</v>
      </c>
      <c r="E132" s="253" t="s">
        <v>197</v>
      </c>
      <c r="F132" s="254">
        <v>0</v>
      </c>
      <c r="G132" s="210">
        <v>0</v>
      </c>
      <c r="H132" s="253" t="s">
        <v>197</v>
      </c>
      <c r="I132" s="254">
        <v>0</v>
      </c>
      <c r="J132" s="210">
        <v>0</v>
      </c>
      <c r="K132" s="253" t="s">
        <v>197</v>
      </c>
      <c r="L132" s="254">
        <v>0</v>
      </c>
      <c r="M132" s="210">
        <v>0</v>
      </c>
      <c r="N132" s="253" t="s">
        <v>197</v>
      </c>
      <c r="O132" s="254">
        <v>0</v>
      </c>
      <c r="P132" s="210">
        <v>0</v>
      </c>
      <c r="Q132" s="253" t="s">
        <v>197</v>
      </c>
      <c r="R132" s="254">
        <v>0</v>
      </c>
    </row>
    <row r="133" spans="1:18" s="221" customFormat="1" ht="13.5" thickBot="1" x14ac:dyDescent="0.25">
      <c r="A133" s="258" t="s">
        <v>101</v>
      </c>
      <c r="B133" s="259">
        <v>67</v>
      </c>
      <c r="C133" s="260">
        <v>322.99579104477607</v>
      </c>
      <c r="D133" s="218">
        <v>18</v>
      </c>
      <c r="E133" s="261">
        <v>0.26865671641791045</v>
      </c>
      <c r="F133" s="262">
        <v>442.79833333333329</v>
      </c>
      <c r="G133" s="259">
        <v>11</v>
      </c>
      <c r="H133" s="261">
        <v>0.61111111111111116</v>
      </c>
      <c r="I133" s="262">
        <v>209.13399999999999</v>
      </c>
      <c r="J133" s="259">
        <v>7</v>
      </c>
      <c r="K133" s="261">
        <v>0.3888888888888889</v>
      </c>
      <c r="L133" s="262">
        <v>809.98514285714282</v>
      </c>
      <c r="M133" s="259">
        <v>40</v>
      </c>
      <c r="N133" s="261">
        <v>0.59701492537313428</v>
      </c>
      <c r="O133" s="262">
        <v>287.69959999999998</v>
      </c>
      <c r="P133" s="259">
        <v>9</v>
      </c>
      <c r="Q133" s="261">
        <v>0.13432835820895522</v>
      </c>
      <c r="R133" s="262">
        <v>240.26266666666666</v>
      </c>
    </row>
    <row r="134" spans="1:18" ht="13.5" thickTop="1" x14ac:dyDescent="0.2">
      <c r="B134" s="253"/>
      <c r="D134" s="253"/>
    </row>
  </sheetData>
  <sortState xmlns:xlrd2="http://schemas.microsoft.com/office/spreadsheetml/2017/richdata2" ref="A120:A132">
    <sortCondition ref="A120:A132"/>
  </sortState>
  <mergeCells count="50">
    <mergeCell ref="X4:Y4"/>
    <mergeCell ref="B3:C3"/>
    <mergeCell ref="D3:F3"/>
    <mergeCell ref="G3:I3"/>
    <mergeCell ref="J3:L3"/>
    <mergeCell ref="M3:O3"/>
    <mergeCell ref="P3:R3"/>
    <mergeCell ref="A3:A5"/>
    <mergeCell ref="A22:A24"/>
    <mergeCell ref="B22:C22"/>
    <mergeCell ref="D22:F22"/>
    <mergeCell ref="G22:I22"/>
    <mergeCell ref="J22:L22"/>
    <mergeCell ref="M22:O22"/>
    <mergeCell ref="P22:R22"/>
    <mergeCell ref="A41:A43"/>
    <mergeCell ref="B41:C41"/>
    <mergeCell ref="D41:F41"/>
    <mergeCell ref="G41:I41"/>
    <mergeCell ref="J41:L41"/>
    <mergeCell ref="M41:O41"/>
    <mergeCell ref="P41:R41"/>
    <mergeCell ref="M60:O60"/>
    <mergeCell ref="P60:R60"/>
    <mergeCell ref="A79:A81"/>
    <mergeCell ref="B79:C79"/>
    <mergeCell ref="D79:F79"/>
    <mergeCell ref="G79:I79"/>
    <mergeCell ref="J79:L79"/>
    <mergeCell ref="M79:O79"/>
    <mergeCell ref="P79:R79"/>
    <mergeCell ref="A60:A62"/>
    <mergeCell ref="B60:C60"/>
    <mergeCell ref="D60:F60"/>
    <mergeCell ref="G60:I60"/>
    <mergeCell ref="J60:L60"/>
    <mergeCell ref="M98:O98"/>
    <mergeCell ref="P98:R98"/>
    <mergeCell ref="A117:A119"/>
    <mergeCell ref="B117:C117"/>
    <mergeCell ref="D117:F117"/>
    <mergeCell ref="G117:I117"/>
    <mergeCell ref="J117:L117"/>
    <mergeCell ref="M117:O117"/>
    <mergeCell ref="P117:R117"/>
    <mergeCell ref="A98:A100"/>
    <mergeCell ref="B98:C98"/>
    <mergeCell ref="D98:F98"/>
    <mergeCell ref="G98:I98"/>
    <mergeCell ref="J98:L98"/>
  </mergeCells>
  <conditionalFormatting sqref="D20">
    <cfRule type="cellIs" dxfId="41" priority="13" operator="greaterThan">
      <formula>0.3</formula>
    </cfRule>
  </conditionalFormatting>
  <conditionalFormatting sqref="D39">
    <cfRule type="cellIs" dxfId="40" priority="8" operator="greaterThan">
      <formula>0.3</formula>
    </cfRule>
  </conditionalFormatting>
  <conditionalFormatting sqref="D58">
    <cfRule type="cellIs" dxfId="39" priority="7" operator="greaterThan">
      <formula>0.3</formula>
    </cfRule>
  </conditionalFormatting>
  <conditionalFormatting sqref="D77">
    <cfRule type="cellIs" dxfId="38" priority="6" operator="greaterThan">
      <formula>0.3</formula>
    </cfRule>
  </conditionalFormatting>
  <conditionalFormatting sqref="D96">
    <cfRule type="cellIs" dxfId="37" priority="5" operator="greaterThan">
      <formula>0.3</formula>
    </cfRule>
  </conditionalFormatting>
  <conditionalFormatting sqref="D115">
    <cfRule type="cellIs" dxfId="36" priority="4" operator="greaterThan">
      <formula>0.3</formula>
    </cfRule>
  </conditionalFormatting>
  <conditionalFormatting sqref="D134">
    <cfRule type="cellIs" dxfId="35" priority="1" operator="greaterThan">
      <formula>0.3</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4" tint="0.59999389629810485"/>
    <pageSetUpPr autoPageBreaks="0"/>
  </sheetPr>
  <dimension ref="A1:AC134"/>
  <sheetViews>
    <sheetView showGridLines="0" zoomScale="109" zoomScaleNormal="109" workbookViewId="0"/>
  </sheetViews>
  <sheetFormatPr defaultColWidth="9.140625" defaultRowHeight="12.75" x14ac:dyDescent="0.2"/>
  <cols>
    <col min="1" max="1" width="29.7109375" style="209" bestFit="1" customWidth="1"/>
    <col min="2" max="2" width="17.85546875" style="209" bestFit="1" customWidth="1"/>
    <col min="3" max="3" width="13" style="209" bestFit="1" customWidth="1"/>
    <col min="4" max="4" width="17.85546875" style="209" bestFit="1" customWidth="1"/>
    <col min="5" max="5" width="13.7109375" style="209" bestFit="1" customWidth="1"/>
    <col min="6" max="6" width="13" style="209" bestFit="1" customWidth="1"/>
    <col min="7" max="7" width="17.85546875" style="209" bestFit="1" customWidth="1"/>
    <col min="8" max="8" width="13.85546875" style="209" bestFit="1" customWidth="1"/>
    <col min="9" max="9" width="13" style="209" bestFit="1" customWidth="1"/>
    <col min="10" max="10" width="17.85546875" style="209" bestFit="1" customWidth="1"/>
    <col min="11" max="11" width="13.85546875" style="209" bestFit="1" customWidth="1"/>
    <col min="12" max="12" width="17.7109375" style="209" customWidth="1"/>
    <col min="13" max="13" width="17.85546875" style="209" bestFit="1" customWidth="1"/>
    <col min="14" max="14" width="13.7109375" style="209" bestFit="1" customWidth="1"/>
    <col min="15" max="15" width="13" style="209" bestFit="1" customWidth="1"/>
    <col min="16" max="16" width="17.85546875" style="209" bestFit="1" customWidth="1"/>
    <col min="17" max="17" width="13.7109375" style="209" bestFit="1" customWidth="1"/>
    <col min="18" max="18" width="13" style="209" bestFit="1" customWidth="1"/>
    <col min="19" max="19" width="8.5703125" style="198" customWidth="1"/>
    <col min="20" max="20" width="24.28515625" style="198" customWidth="1"/>
    <col min="21" max="16384" width="9.140625" style="198"/>
  </cols>
  <sheetData>
    <row r="1" spans="1:29" s="139" customFormat="1" ht="20.25" x14ac:dyDescent="0.3">
      <c r="A1" s="125" t="s">
        <v>172</v>
      </c>
      <c r="B1" s="136"/>
      <c r="C1" s="136"/>
      <c r="D1" s="137"/>
      <c r="E1" s="138"/>
      <c r="F1" s="137"/>
      <c r="G1" s="137"/>
      <c r="H1" s="138"/>
      <c r="I1" s="137"/>
      <c r="J1" s="137"/>
      <c r="K1" s="138"/>
      <c r="L1" s="137"/>
      <c r="M1" s="137"/>
      <c r="N1" s="138"/>
      <c r="O1" s="137"/>
      <c r="P1" s="137"/>
      <c r="Q1" s="138"/>
      <c r="R1" s="137"/>
    </row>
    <row r="2" spans="1:29" x14ac:dyDescent="0.2">
      <c r="A2" s="196"/>
      <c r="B2" s="196"/>
      <c r="C2" s="196"/>
      <c r="D2" s="196"/>
      <c r="E2" s="196"/>
      <c r="F2" s="196"/>
      <c r="G2" s="196"/>
      <c r="H2" s="196"/>
      <c r="I2" s="196"/>
      <c r="J2" s="196"/>
      <c r="K2" s="196"/>
      <c r="L2" s="196"/>
      <c r="M2" s="196"/>
      <c r="N2" s="196"/>
      <c r="O2" s="196"/>
      <c r="P2" s="196"/>
      <c r="Q2" s="196"/>
      <c r="R2" s="196"/>
    </row>
    <row r="3" spans="1:29" ht="15" customHeight="1" x14ac:dyDescent="0.2">
      <c r="A3" s="331" t="s">
        <v>30</v>
      </c>
      <c r="B3" s="334" t="s">
        <v>74</v>
      </c>
      <c r="C3" s="335"/>
      <c r="D3" s="329" t="s">
        <v>75</v>
      </c>
      <c r="E3" s="329"/>
      <c r="F3" s="330"/>
      <c r="G3" s="328" t="s">
        <v>76</v>
      </c>
      <c r="H3" s="329"/>
      <c r="I3" s="330"/>
      <c r="J3" s="328" t="s">
        <v>77</v>
      </c>
      <c r="K3" s="329"/>
      <c r="L3" s="330"/>
      <c r="M3" s="328" t="s">
        <v>179</v>
      </c>
      <c r="N3" s="329"/>
      <c r="O3" s="330"/>
      <c r="P3" s="328" t="s">
        <v>180</v>
      </c>
      <c r="Q3" s="329"/>
      <c r="R3" s="330"/>
      <c r="S3" s="201"/>
      <c r="T3" s="240"/>
    </row>
    <row r="4" spans="1:29" x14ac:dyDescent="0.2">
      <c r="A4" s="332"/>
      <c r="B4" s="241" t="s">
        <v>44</v>
      </c>
      <c r="C4" s="242" t="s">
        <v>111</v>
      </c>
      <c r="D4" s="243" t="s">
        <v>44</v>
      </c>
      <c r="E4" s="243" t="s">
        <v>43</v>
      </c>
      <c r="F4" s="244" t="s">
        <v>111</v>
      </c>
      <c r="G4" s="241" t="s">
        <v>44</v>
      </c>
      <c r="H4" s="243" t="s">
        <v>41</v>
      </c>
      <c r="I4" s="244" t="s">
        <v>111</v>
      </c>
      <c r="J4" s="241" t="s">
        <v>44</v>
      </c>
      <c r="K4" s="243" t="s">
        <v>41</v>
      </c>
      <c r="L4" s="244" t="s">
        <v>111</v>
      </c>
      <c r="M4" s="241" t="s">
        <v>44</v>
      </c>
      <c r="N4" s="243" t="s">
        <v>43</v>
      </c>
      <c r="O4" s="244" t="s">
        <v>111</v>
      </c>
      <c r="P4" s="241" t="s">
        <v>44</v>
      </c>
      <c r="Q4" s="243" t="s">
        <v>43</v>
      </c>
      <c r="R4" s="244" t="s">
        <v>111</v>
      </c>
      <c r="S4" s="245"/>
      <c r="V4" s="216"/>
      <c r="W4" s="216"/>
      <c r="X4" s="322"/>
      <c r="Y4" s="322"/>
      <c r="Z4" s="216"/>
      <c r="AA4" s="216"/>
      <c r="AB4" s="216"/>
      <c r="AC4" s="216"/>
    </row>
    <row r="5" spans="1:29" x14ac:dyDescent="0.2">
      <c r="A5" s="333"/>
      <c r="B5" s="246"/>
      <c r="C5" s="247" t="s">
        <v>166</v>
      </c>
      <c r="D5" s="248"/>
      <c r="E5" s="248"/>
      <c r="F5" s="249" t="s">
        <v>166</v>
      </c>
      <c r="G5" s="246"/>
      <c r="H5" s="248"/>
      <c r="I5" s="249" t="s">
        <v>166</v>
      </c>
      <c r="J5" s="246"/>
      <c r="K5" s="248"/>
      <c r="L5" s="249" t="s">
        <v>166</v>
      </c>
      <c r="M5" s="246"/>
      <c r="N5" s="248"/>
      <c r="O5" s="249" t="s">
        <v>166</v>
      </c>
      <c r="P5" s="246"/>
      <c r="Q5" s="248"/>
      <c r="R5" s="249" t="s">
        <v>166</v>
      </c>
      <c r="S5" s="245"/>
      <c r="V5" s="216"/>
      <c r="W5" s="216"/>
      <c r="X5" s="216"/>
      <c r="Y5" s="216"/>
      <c r="Z5" s="216"/>
      <c r="AA5" s="216"/>
      <c r="AB5" s="216"/>
      <c r="AC5" s="216"/>
    </row>
    <row r="6" spans="1:29" x14ac:dyDescent="0.2">
      <c r="A6" s="209" t="s">
        <v>210</v>
      </c>
      <c r="B6" s="250" t="s">
        <v>206</v>
      </c>
      <c r="C6" s="251" t="s">
        <v>206</v>
      </c>
      <c r="D6" s="252" t="s">
        <v>206</v>
      </c>
      <c r="E6" s="253" t="s">
        <v>206</v>
      </c>
      <c r="F6" s="254" t="s">
        <v>206</v>
      </c>
      <c r="G6" s="255" t="s">
        <v>206</v>
      </c>
      <c r="H6" s="253" t="s">
        <v>206</v>
      </c>
      <c r="I6" s="254" t="s">
        <v>206</v>
      </c>
      <c r="J6" s="255" t="s">
        <v>206</v>
      </c>
      <c r="K6" s="253" t="s">
        <v>206</v>
      </c>
      <c r="L6" s="254" t="s">
        <v>206</v>
      </c>
      <c r="M6" s="255" t="s">
        <v>206</v>
      </c>
      <c r="N6" s="253" t="s">
        <v>206</v>
      </c>
      <c r="O6" s="254" t="s">
        <v>206</v>
      </c>
      <c r="P6" s="255" t="s">
        <v>206</v>
      </c>
      <c r="Q6" s="253" t="s">
        <v>206</v>
      </c>
      <c r="R6" s="254" t="s">
        <v>206</v>
      </c>
      <c r="V6" s="216"/>
      <c r="W6" s="216"/>
      <c r="X6" s="216"/>
      <c r="Y6" s="216"/>
      <c r="Z6" s="216"/>
      <c r="AA6" s="216"/>
      <c r="AB6" s="216"/>
    </row>
    <row r="7" spans="1:29" x14ac:dyDescent="0.2">
      <c r="A7" s="209" t="s" vm="1">
        <v>2</v>
      </c>
      <c r="B7" s="255" t="s">
        <v>206</v>
      </c>
      <c r="C7" s="256" t="s">
        <v>206</v>
      </c>
      <c r="D7" s="210" t="s">
        <v>206</v>
      </c>
      <c r="E7" s="253" t="s">
        <v>206</v>
      </c>
      <c r="F7" s="254" t="s">
        <v>206</v>
      </c>
      <c r="G7" s="255" t="s">
        <v>206</v>
      </c>
      <c r="H7" s="253" t="s">
        <v>206</v>
      </c>
      <c r="I7" s="254" t="s">
        <v>206</v>
      </c>
      <c r="J7" s="255" t="s">
        <v>206</v>
      </c>
      <c r="K7" s="253" t="s">
        <v>206</v>
      </c>
      <c r="L7" s="254" t="s">
        <v>206</v>
      </c>
      <c r="M7" s="255" t="s">
        <v>206</v>
      </c>
      <c r="N7" s="253" t="s">
        <v>206</v>
      </c>
      <c r="O7" s="254" t="s">
        <v>206</v>
      </c>
      <c r="P7" s="255" t="s">
        <v>206</v>
      </c>
      <c r="Q7" s="253" t="s">
        <v>206</v>
      </c>
      <c r="R7" s="254" t="s">
        <v>206</v>
      </c>
      <c r="T7" s="257"/>
    </row>
    <row r="8" spans="1:29" x14ac:dyDescent="0.2">
      <c r="A8" s="209" t="s">
        <v>205</v>
      </c>
      <c r="B8" s="255">
        <v>70</v>
      </c>
      <c r="C8" s="256">
        <v>211.00844285714285</v>
      </c>
      <c r="D8" s="210">
        <v>63</v>
      </c>
      <c r="E8" s="253">
        <v>0.9</v>
      </c>
      <c r="F8" s="254">
        <v>212.09495238095238</v>
      </c>
      <c r="G8" s="255">
        <v>58</v>
      </c>
      <c r="H8" s="253">
        <v>0.92063492063492058</v>
      </c>
      <c r="I8" s="254">
        <v>183.97081034482758</v>
      </c>
      <c r="J8" s="255">
        <v>5</v>
      </c>
      <c r="K8" s="253">
        <v>7.9365079365079361E-2</v>
      </c>
      <c r="L8" s="254">
        <v>538.33500000000004</v>
      </c>
      <c r="M8" s="255">
        <v>0</v>
      </c>
      <c r="N8" s="253">
        <v>0</v>
      </c>
      <c r="O8" s="254">
        <v>0</v>
      </c>
      <c r="P8" s="255">
        <v>7</v>
      </c>
      <c r="Q8" s="253">
        <v>0.1</v>
      </c>
      <c r="R8" s="254">
        <v>201.22985714285713</v>
      </c>
      <c r="T8" s="257"/>
    </row>
    <row r="9" spans="1:29" x14ac:dyDescent="0.2">
      <c r="A9" s="209" t="s" vm="5">
        <v>6</v>
      </c>
      <c r="B9" s="255">
        <v>72</v>
      </c>
      <c r="C9" s="256">
        <v>104.81398611111111</v>
      </c>
      <c r="D9" s="210">
        <v>53</v>
      </c>
      <c r="E9" s="253">
        <v>0.73611111111111116</v>
      </c>
      <c r="F9" s="254">
        <v>83.82954716981132</v>
      </c>
      <c r="G9" s="255">
        <v>50</v>
      </c>
      <c r="H9" s="253">
        <v>0.94339622641509435</v>
      </c>
      <c r="I9" s="254">
        <v>82.859320000000011</v>
      </c>
      <c r="J9" s="255">
        <v>3</v>
      </c>
      <c r="K9" s="253">
        <v>5.6603773584905662E-2</v>
      </c>
      <c r="L9" s="254">
        <v>100</v>
      </c>
      <c r="M9" s="255">
        <v>8</v>
      </c>
      <c r="N9" s="253">
        <v>0.1111111111111111</v>
      </c>
      <c r="O9" s="254">
        <v>183.744125</v>
      </c>
      <c r="P9" s="255">
        <v>11</v>
      </c>
      <c r="Q9" s="253">
        <v>0.15277777777777779</v>
      </c>
      <c r="R9" s="254">
        <v>148.51709090909091</v>
      </c>
      <c r="T9" s="257"/>
    </row>
    <row r="10" spans="1:29" x14ac:dyDescent="0.2">
      <c r="A10" s="209" t="s" vm="6">
        <v>7</v>
      </c>
      <c r="B10" s="255">
        <v>726</v>
      </c>
      <c r="C10" s="256">
        <v>249.94923553719008</v>
      </c>
      <c r="D10" s="210">
        <v>633</v>
      </c>
      <c r="E10" s="253">
        <v>0.87190082644628097</v>
      </c>
      <c r="F10" s="254">
        <v>251.66227330173777</v>
      </c>
      <c r="G10" s="255">
        <v>571</v>
      </c>
      <c r="H10" s="253">
        <v>0.90205371248025279</v>
      </c>
      <c r="I10" s="254">
        <v>246.22647810858146</v>
      </c>
      <c r="J10" s="255">
        <v>62</v>
      </c>
      <c r="K10" s="253">
        <v>9.7946287519747238E-2</v>
      </c>
      <c r="L10" s="254">
        <v>301.72419354838706</v>
      </c>
      <c r="M10" s="255">
        <v>28</v>
      </c>
      <c r="N10" s="253">
        <v>3.8567493112947659E-2</v>
      </c>
      <c r="O10" s="254">
        <v>199.69528571428572</v>
      </c>
      <c r="P10" s="255">
        <v>65</v>
      </c>
      <c r="Q10" s="253">
        <v>8.9531680440771352E-2</v>
      </c>
      <c r="R10" s="254">
        <v>254.91473846153846</v>
      </c>
      <c r="T10" s="257"/>
    </row>
    <row r="11" spans="1:29" x14ac:dyDescent="0.2">
      <c r="A11" s="209" t="s" vm="7">
        <v>8</v>
      </c>
      <c r="B11" s="255" t="s">
        <v>206</v>
      </c>
      <c r="C11" s="256" t="s">
        <v>206</v>
      </c>
      <c r="D11" s="210" t="s">
        <v>206</v>
      </c>
      <c r="E11" s="253" t="s">
        <v>206</v>
      </c>
      <c r="F11" s="254" t="s">
        <v>206</v>
      </c>
      <c r="G11" s="255" t="s">
        <v>206</v>
      </c>
      <c r="H11" s="253" t="s">
        <v>206</v>
      </c>
      <c r="I11" s="254" t="s">
        <v>206</v>
      </c>
      <c r="J11" s="255" t="s">
        <v>206</v>
      </c>
      <c r="K11" s="253" t="s">
        <v>206</v>
      </c>
      <c r="L11" s="254" t="s">
        <v>206</v>
      </c>
      <c r="M11" s="255" t="s">
        <v>206</v>
      </c>
      <c r="N11" s="253" t="s">
        <v>206</v>
      </c>
      <c r="O11" s="254" t="s">
        <v>206</v>
      </c>
      <c r="P11" s="255" t="s">
        <v>206</v>
      </c>
      <c r="Q11" s="253" t="s">
        <v>206</v>
      </c>
      <c r="R11" s="254" t="s">
        <v>206</v>
      </c>
    </row>
    <row r="12" spans="1:29" x14ac:dyDescent="0.2">
      <c r="A12" s="209" t="s" vm="8">
        <v>9</v>
      </c>
      <c r="B12" s="255" t="s">
        <v>206</v>
      </c>
      <c r="C12" s="256" t="s">
        <v>206</v>
      </c>
      <c r="D12" s="210" t="s">
        <v>206</v>
      </c>
      <c r="E12" s="253" t="s">
        <v>206</v>
      </c>
      <c r="F12" s="254" t="s">
        <v>206</v>
      </c>
      <c r="G12" s="255" t="s">
        <v>206</v>
      </c>
      <c r="H12" s="253" t="s">
        <v>206</v>
      </c>
      <c r="I12" s="254" t="s">
        <v>206</v>
      </c>
      <c r="J12" s="255" t="s">
        <v>206</v>
      </c>
      <c r="K12" s="253" t="s">
        <v>206</v>
      </c>
      <c r="L12" s="254" t="s">
        <v>206</v>
      </c>
      <c r="M12" s="255" t="s">
        <v>206</v>
      </c>
      <c r="N12" s="253" t="s">
        <v>206</v>
      </c>
      <c r="O12" s="254" t="s">
        <v>206</v>
      </c>
      <c r="P12" s="255" t="s">
        <v>206</v>
      </c>
      <c r="Q12" s="253" t="s">
        <v>206</v>
      </c>
      <c r="R12" s="254" t="s">
        <v>206</v>
      </c>
    </row>
    <row r="13" spans="1:29" x14ac:dyDescent="0.2">
      <c r="A13" s="209" t="s">
        <v>315</v>
      </c>
      <c r="B13" s="255" t="s">
        <v>206</v>
      </c>
      <c r="C13" s="256" t="s">
        <v>206</v>
      </c>
      <c r="D13" s="210" t="s">
        <v>206</v>
      </c>
      <c r="E13" s="253" t="s">
        <v>206</v>
      </c>
      <c r="F13" s="254" t="s">
        <v>206</v>
      </c>
      <c r="G13" s="255" t="s">
        <v>206</v>
      </c>
      <c r="H13" s="253" t="s">
        <v>206</v>
      </c>
      <c r="I13" s="254" t="s">
        <v>206</v>
      </c>
      <c r="J13" s="255" t="s">
        <v>206</v>
      </c>
      <c r="K13" s="253" t="s">
        <v>206</v>
      </c>
      <c r="L13" s="254" t="s">
        <v>206</v>
      </c>
      <c r="M13" s="255" t="s">
        <v>206</v>
      </c>
      <c r="N13" s="253" t="s">
        <v>206</v>
      </c>
      <c r="O13" s="254" t="s">
        <v>206</v>
      </c>
      <c r="P13" s="255" t="s">
        <v>206</v>
      </c>
      <c r="Q13" s="253" t="s">
        <v>206</v>
      </c>
      <c r="R13" s="254" t="s">
        <v>206</v>
      </c>
    </row>
    <row r="14" spans="1:29" x14ac:dyDescent="0.2">
      <c r="A14" s="209" t="s" vm="10">
        <v>11</v>
      </c>
      <c r="B14" s="255">
        <v>64</v>
      </c>
      <c r="C14" s="256">
        <v>454.8708125</v>
      </c>
      <c r="D14" s="210">
        <v>57</v>
      </c>
      <c r="E14" s="253">
        <v>0.890625</v>
      </c>
      <c r="F14" s="254">
        <v>443.97526315789474</v>
      </c>
      <c r="G14" s="255">
        <v>56</v>
      </c>
      <c r="H14" s="253">
        <v>0.98245614035087714</v>
      </c>
      <c r="I14" s="254">
        <v>442.97482142857143</v>
      </c>
      <c r="J14" s="255">
        <v>1</v>
      </c>
      <c r="K14" s="253">
        <v>1.7543859649122806E-2</v>
      </c>
      <c r="L14" s="254">
        <v>500</v>
      </c>
      <c r="M14" s="255">
        <v>1</v>
      </c>
      <c r="N14" s="253">
        <v>1.5625E-2</v>
      </c>
      <c r="O14" s="254">
        <v>210.8</v>
      </c>
      <c r="P14" s="255">
        <v>6</v>
      </c>
      <c r="Q14" s="253">
        <v>9.375E-2</v>
      </c>
      <c r="R14" s="254">
        <v>599.05700000000002</v>
      </c>
    </row>
    <row r="15" spans="1:29" x14ac:dyDescent="0.2">
      <c r="A15" s="209" t="s">
        <v>273</v>
      </c>
      <c r="B15" s="255" t="s">
        <v>312</v>
      </c>
      <c r="C15" s="256" t="s">
        <v>312</v>
      </c>
      <c r="D15" s="210" t="s">
        <v>312</v>
      </c>
      <c r="E15" s="253" t="s">
        <v>312</v>
      </c>
      <c r="F15" s="254" t="s">
        <v>312</v>
      </c>
      <c r="G15" s="255" t="s">
        <v>312</v>
      </c>
      <c r="H15" s="253" t="s">
        <v>312</v>
      </c>
      <c r="I15" s="254" t="s">
        <v>312</v>
      </c>
      <c r="J15" s="255" t="s">
        <v>312</v>
      </c>
      <c r="K15" s="253" t="s">
        <v>312</v>
      </c>
      <c r="L15" s="254" t="s">
        <v>312</v>
      </c>
      <c r="M15" s="255" t="s">
        <v>312</v>
      </c>
      <c r="N15" s="253" t="s">
        <v>312</v>
      </c>
      <c r="O15" s="254" t="s">
        <v>312</v>
      </c>
      <c r="P15" s="255" t="s">
        <v>312</v>
      </c>
      <c r="Q15" s="253" t="s">
        <v>312</v>
      </c>
      <c r="R15" s="254" t="s">
        <v>312</v>
      </c>
    </row>
    <row r="16" spans="1:29" x14ac:dyDescent="0.2">
      <c r="A16" s="209" t="s">
        <v>270</v>
      </c>
      <c r="B16" s="255" t="s">
        <v>206</v>
      </c>
      <c r="C16" s="256" t="s">
        <v>206</v>
      </c>
      <c r="D16" s="210" t="s">
        <v>206</v>
      </c>
      <c r="E16" s="253" t="s">
        <v>206</v>
      </c>
      <c r="F16" s="254" t="s">
        <v>206</v>
      </c>
      <c r="G16" s="255" t="s">
        <v>206</v>
      </c>
      <c r="H16" s="253" t="s">
        <v>206</v>
      </c>
      <c r="I16" s="254" t="s">
        <v>206</v>
      </c>
      <c r="J16" s="255" t="s">
        <v>206</v>
      </c>
      <c r="K16" s="253" t="s">
        <v>206</v>
      </c>
      <c r="L16" s="254" t="s">
        <v>206</v>
      </c>
      <c r="M16" s="255" t="s">
        <v>206</v>
      </c>
      <c r="N16" s="253" t="s">
        <v>206</v>
      </c>
      <c r="O16" s="254" t="s">
        <v>206</v>
      </c>
      <c r="P16" s="255" t="s">
        <v>206</v>
      </c>
      <c r="Q16" s="253" t="s">
        <v>206</v>
      </c>
      <c r="R16" s="254" t="s">
        <v>206</v>
      </c>
    </row>
    <row r="17" spans="1:18" x14ac:dyDescent="0.2">
      <c r="A17" s="209" t="s">
        <v>211</v>
      </c>
      <c r="B17" s="255">
        <v>422</v>
      </c>
      <c r="C17" s="256">
        <v>286.4784834123223</v>
      </c>
      <c r="D17" s="210">
        <v>390</v>
      </c>
      <c r="E17" s="253">
        <v>0.92417061611374407</v>
      </c>
      <c r="F17" s="254">
        <v>278.53807692307691</v>
      </c>
      <c r="G17" s="255">
        <v>365</v>
      </c>
      <c r="H17" s="253">
        <v>0.9358974358974359</v>
      </c>
      <c r="I17" s="254">
        <v>275.39669863013694</v>
      </c>
      <c r="J17" s="255">
        <v>25</v>
      </c>
      <c r="K17" s="253">
        <v>6.4102564102564097E-2</v>
      </c>
      <c r="L17" s="254">
        <v>324.40219999999999</v>
      </c>
      <c r="M17" s="255">
        <v>4</v>
      </c>
      <c r="N17" s="253">
        <v>9.4786729857819912E-3</v>
      </c>
      <c r="O17" s="254">
        <v>415.185</v>
      </c>
      <c r="P17" s="255">
        <v>28</v>
      </c>
      <c r="Q17" s="253">
        <v>6.6350710900473939E-2</v>
      </c>
      <c r="R17" s="254">
        <v>378.69035714285718</v>
      </c>
    </row>
    <row r="18" spans="1:18" x14ac:dyDescent="0.2">
      <c r="A18" s="209" t="s" vm="20">
        <v>21</v>
      </c>
      <c r="B18" s="255">
        <v>151</v>
      </c>
      <c r="C18" s="256">
        <v>289.25807947019865</v>
      </c>
      <c r="D18" s="210">
        <v>122</v>
      </c>
      <c r="E18" s="253">
        <v>0.80794701986754969</v>
      </c>
      <c r="F18" s="254">
        <v>288.96003278688522</v>
      </c>
      <c r="G18" s="255">
        <v>111</v>
      </c>
      <c r="H18" s="253">
        <v>0.9098360655737705</v>
      </c>
      <c r="I18" s="254">
        <v>268.11360360360362</v>
      </c>
      <c r="J18" s="255">
        <v>11</v>
      </c>
      <c r="K18" s="253">
        <v>9.0163934426229511E-2</v>
      </c>
      <c r="L18" s="254">
        <v>499.31945454545451</v>
      </c>
      <c r="M18" s="255">
        <v>7</v>
      </c>
      <c r="N18" s="253">
        <v>4.6357615894039736E-2</v>
      </c>
      <c r="O18" s="254">
        <v>193.97814285714287</v>
      </c>
      <c r="P18" s="255">
        <v>22</v>
      </c>
      <c r="Q18" s="253">
        <v>0.14569536423841059</v>
      </c>
      <c r="R18" s="254">
        <v>321.2272272727273</v>
      </c>
    </row>
    <row r="19" spans="1:18" s="221" customFormat="1" ht="13.5" thickBot="1" x14ac:dyDescent="0.25">
      <c r="A19" s="258" t="s">
        <v>101</v>
      </c>
      <c r="B19" s="259">
        <v>1633</v>
      </c>
      <c r="C19" s="260">
        <v>270.54835088793629</v>
      </c>
      <c r="D19" s="218">
        <v>1427</v>
      </c>
      <c r="E19" s="261">
        <v>0.8738518064911206</v>
      </c>
      <c r="F19" s="262">
        <v>266.89229292221444</v>
      </c>
      <c r="G19" s="259">
        <v>1315</v>
      </c>
      <c r="H19" s="261">
        <v>0.92151366503153465</v>
      </c>
      <c r="I19" s="262">
        <v>261.71949201520914</v>
      </c>
      <c r="J19" s="259">
        <v>112</v>
      </c>
      <c r="K19" s="261">
        <v>7.8486334968465313E-2</v>
      </c>
      <c r="L19" s="262">
        <v>327.62651785714286</v>
      </c>
      <c r="M19" s="259">
        <v>50</v>
      </c>
      <c r="N19" s="261">
        <v>3.061849357011635E-2</v>
      </c>
      <c r="O19" s="262">
        <v>227.13516000000001</v>
      </c>
      <c r="P19" s="259">
        <v>156</v>
      </c>
      <c r="Q19" s="261">
        <v>9.5529699938763007E-2</v>
      </c>
      <c r="R19" s="262">
        <v>317.90639102564103</v>
      </c>
    </row>
    <row r="20" spans="1:18" ht="13.5" thickTop="1" x14ac:dyDescent="0.2">
      <c r="A20" s="222"/>
      <c r="B20" s="253"/>
      <c r="D20" s="253"/>
      <c r="E20" s="253"/>
      <c r="G20" s="210"/>
      <c r="H20" s="253"/>
      <c r="J20" s="210"/>
      <c r="K20" s="253"/>
      <c r="M20" s="210"/>
      <c r="N20" s="253"/>
      <c r="P20" s="210"/>
      <c r="Q20" s="253"/>
    </row>
    <row r="21" spans="1:18" x14ac:dyDescent="0.2">
      <c r="A21" s="222"/>
      <c r="B21" s="210"/>
      <c r="D21" s="210"/>
      <c r="E21" s="253"/>
      <c r="G21" s="210"/>
      <c r="H21" s="253"/>
      <c r="J21" s="210"/>
      <c r="K21" s="253"/>
      <c r="M21" s="210"/>
      <c r="N21" s="253"/>
      <c r="P21" s="210"/>
      <c r="Q21" s="253"/>
    </row>
    <row r="22" spans="1:18" ht="15" customHeight="1" x14ac:dyDescent="0.2">
      <c r="A22" s="331" t="s">
        <v>31</v>
      </c>
      <c r="B22" s="334" t="s">
        <v>74</v>
      </c>
      <c r="C22" s="335"/>
      <c r="D22" s="329" t="s">
        <v>75</v>
      </c>
      <c r="E22" s="329"/>
      <c r="F22" s="330"/>
      <c r="G22" s="328" t="s">
        <v>76</v>
      </c>
      <c r="H22" s="329"/>
      <c r="I22" s="330"/>
      <c r="J22" s="328" t="s">
        <v>77</v>
      </c>
      <c r="K22" s="329"/>
      <c r="L22" s="330"/>
      <c r="M22" s="328" t="s">
        <v>179</v>
      </c>
      <c r="N22" s="329"/>
      <c r="O22" s="330"/>
      <c r="P22" s="328" t="s">
        <v>180</v>
      </c>
      <c r="Q22" s="329"/>
      <c r="R22" s="330"/>
    </row>
    <row r="23" spans="1:18" x14ac:dyDescent="0.2">
      <c r="A23" s="332"/>
      <c r="B23" s="241" t="s">
        <v>44</v>
      </c>
      <c r="C23" s="242" t="s">
        <v>111</v>
      </c>
      <c r="D23" s="243" t="s">
        <v>44</v>
      </c>
      <c r="E23" s="243" t="s">
        <v>43</v>
      </c>
      <c r="F23" s="244" t="s">
        <v>111</v>
      </c>
      <c r="G23" s="241" t="s">
        <v>44</v>
      </c>
      <c r="H23" s="243" t="s">
        <v>41</v>
      </c>
      <c r="I23" s="244" t="s">
        <v>111</v>
      </c>
      <c r="J23" s="241" t="s">
        <v>44</v>
      </c>
      <c r="K23" s="243" t="s">
        <v>41</v>
      </c>
      <c r="L23" s="244" t="s">
        <v>111</v>
      </c>
      <c r="M23" s="241" t="s">
        <v>44</v>
      </c>
      <c r="N23" s="243" t="s">
        <v>43</v>
      </c>
      <c r="O23" s="244" t="s">
        <v>111</v>
      </c>
      <c r="P23" s="241" t="s">
        <v>44</v>
      </c>
      <c r="Q23" s="243" t="s">
        <v>43</v>
      </c>
      <c r="R23" s="244" t="s">
        <v>111</v>
      </c>
    </row>
    <row r="24" spans="1:18" x14ac:dyDescent="0.2">
      <c r="A24" s="333"/>
      <c r="B24" s="246"/>
      <c r="C24" s="247" t="s">
        <v>166</v>
      </c>
      <c r="D24" s="248"/>
      <c r="E24" s="248"/>
      <c r="F24" s="249" t="s">
        <v>166</v>
      </c>
      <c r="G24" s="246"/>
      <c r="H24" s="248"/>
      <c r="I24" s="249" t="s">
        <v>166</v>
      </c>
      <c r="J24" s="246"/>
      <c r="K24" s="248"/>
      <c r="L24" s="249" t="s">
        <v>166</v>
      </c>
      <c r="M24" s="246"/>
      <c r="N24" s="248"/>
      <c r="O24" s="249" t="s">
        <v>166</v>
      </c>
      <c r="P24" s="246"/>
      <c r="Q24" s="248"/>
      <c r="R24" s="249" t="s">
        <v>166</v>
      </c>
    </row>
    <row r="25" spans="1:18" x14ac:dyDescent="0.2">
      <c r="A25" s="209" t="s">
        <v>210</v>
      </c>
      <c r="B25" s="255">
        <v>0</v>
      </c>
      <c r="C25" s="256">
        <v>0</v>
      </c>
      <c r="D25" s="210">
        <v>0</v>
      </c>
      <c r="E25" s="253" t="s">
        <v>197</v>
      </c>
      <c r="F25" s="254">
        <v>0</v>
      </c>
      <c r="G25" s="255">
        <v>0</v>
      </c>
      <c r="H25" s="253" t="s">
        <v>197</v>
      </c>
      <c r="I25" s="254">
        <v>0</v>
      </c>
      <c r="J25" s="255">
        <v>0</v>
      </c>
      <c r="K25" s="253" t="s">
        <v>197</v>
      </c>
      <c r="L25" s="254">
        <v>0</v>
      </c>
      <c r="M25" s="255">
        <v>0</v>
      </c>
      <c r="N25" s="253" t="s">
        <v>197</v>
      </c>
      <c r="O25" s="254">
        <v>0</v>
      </c>
      <c r="P25" s="255">
        <v>0</v>
      </c>
      <c r="Q25" s="253" t="s">
        <v>197</v>
      </c>
      <c r="R25" s="254">
        <v>0</v>
      </c>
    </row>
    <row r="26" spans="1:18" x14ac:dyDescent="0.2">
      <c r="A26" s="209" t="s" vm="1">
        <v>2</v>
      </c>
      <c r="B26" s="255" t="s">
        <v>206</v>
      </c>
      <c r="C26" s="256" t="s">
        <v>206</v>
      </c>
      <c r="D26" s="210" t="s">
        <v>206</v>
      </c>
      <c r="E26" s="253" t="s">
        <v>206</v>
      </c>
      <c r="F26" s="254" t="s">
        <v>206</v>
      </c>
      <c r="G26" s="255" t="s">
        <v>206</v>
      </c>
      <c r="H26" s="253" t="s">
        <v>206</v>
      </c>
      <c r="I26" s="254" t="s">
        <v>206</v>
      </c>
      <c r="J26" s="255" t="s">
        <v>206</v>
      </c>
      <c r="K26" s="253" t="s">
        <v>206</v>
      </c>
      <c r="L26" s="254" t="s">
        <v>206</v>
      </c>
      <c r="M26" s="255" t="s">
        <v>206</v>
      </c>
      <c r="N26" s="253" t="s">
        <v>206</v>
      </c>
      <c r="O26" s="254" t="s">
        <v>206</v>
      </c>
      <c r="P26" s="255" t="s">
        <v>206</v>
      </c>
      <c r="Q26" s="253" t="s">
        <v>206</v>
      </c>
      <c r="R26" s="254" t="s">
        <v>206</v>
      </c>
    </row>
    <row r="27" spans="1:18" x14ac:dyDescent="0.2">
      <c r="A27" s="209" t="s">
        <v>205</v>
      </c>
      <c r="B27" s="255">
        <v>0</v>
      </c>
      <c r="C27" s="256">
        <v>0</v>
      </c>
      <c r="D27" s="210">
        <v>0</v>
      </c>
      <c r="E27" s="253" t="s">
        <v>197</v>
      </c>
      <c r="F27" s="254">
        <v>0</v>
      </c>
      <c r="G27" s="255">
        <v>0</v>
      </c>
      <c r="H27" s="253" t="s">
        <v>197</v>
      </c>
      <c r="I27" s="254">
        <v>0</v>
      </c>
      <c r="J27" s="255">
        <v>0</v>
      </c>
      <c r="K27" s="253" t="s">
        <v>197</v>
      </c>
      <c r="L27" s="254">
        <v>0</v>
      </c>
      <c r="M27" s="255">
        <v>0</v>
      </c>
      <c r="N27" s="253" t="s">
        <v>197</v>
      </c>
      <c r="O27" s="254">
        <v>0</v>
      </c>
      <c r="P27" s="255">
        <v>0</v>
      </c>
      <c r="Q27" s="253" t="s">
        <v>197</v>
      </c>
      <c r="R27" s="254">
        <v>0</v>
      </c>
    </row>
    <row r="28" spans="1:18" x14ac:dyDescent="0.2">
      <c r="A28" s="209" t="s" vm="5">
        <v>6</v>
      </c>
      <c r="B28" s="255">
        <v>0</v>
      </c>
      <c r="C28" s="256">
        <v>0</v>
      </c>
      <c r="D28" s="210">
        <v>0</v>
      </c>
      <c r="E28" s="253" t="s">
        <v>197</v>
      </c>
      <c r="F28" s="254">
        <v>0</v>
      </c>
      <c r="G28" s="255">
        <v>0</v>
      </c>
      <c r="H28" s="253" t="s">
        <v>197</v>
      </c>
      <c r="I28" s="254">
        <v>0</v>
      </c>
      <c r="J28" s="255">
        <v>0</v>
      </c>
      <c r="K28" s="253" t="s">
        <v>197</v>
      </c>
      <c r="L28" s="254">
        <v>0</v>
      </c>
      <c r="M28" s="255">
        <v>0</v>
      </c>
      <c r="N28" s="253" t="s">
        <v>197</v>
      </c>
      <c r="O28" s="254">
        <v>0</v>
      </c>
      <c r="P28" s="255">
        <v>0</v>
      </c>
      <c r="Q28" s="253" t="s">
        <v>197</v>
      </c>
      <c r="R28" s="254">
        <v>0</v>
      </c>
    </row>
    <row r="29" spans="1:18" x14ac:dyDescent="0.2">
      <c r="A29" s="209" t="s" vm="6">
        <v>7</v>
      </c>
      <c r="B29" s="255" t="s">
        <v>206</v>
      </c>
      <c r="C29" s="256" t="s">
        <v>206</v>
      </c>
      <c r="D29" s="210" t="s">
        <v>206</v>
      </c>
      <c r="E29" s="253" t="s">
        <v>206</v>
      </c>
      <c r="F29" s="254" t="s">
        <v>206</v>
      </c>
      <c r="G29" s="255" t="s">
        <v>206</v>
      </c>
      <c r="H29" s="253" t="s">
        <v>206</v>
      </c>
      <c r="I29" s="254" t="s">
        <v>206</v>
      </c>
      <c r="J29" s="255" t="s">
        <v>206</v>
      </c>
      <c r="K29" s="253" t="s">
        <v>206</v>
      </c>
      <c r="L29" s="254" t="s">
        <v>206</v>
      </c>
      <c r="M29" s="255" t="s">
        <v>206</v>
      </c>
      <c r="N29" s="253" t="s">
        <v>206</v>
      </c>
      <c r="O29" s="254" t="s">
        <v>206</v>
      </c>
      <c r="P29" s="255" t="s">
        <v>206</v>
      </c>
      <c r="Q29" s="253" t="s">
        <v>206</v>
      </c>
      <c r="R29" s="254" t="s">
        <v>206</v>
      </c>
    </row>
    <row r="30" spans="1:18" x14ac:dyDescent="0.2">
      <c r="A30" s="209" t="s" vm="7">
        <v>8</v>
      </c>
      <c r="B30" s="255" t="s">
        <v>206</v>
      </c>
      <c r="C30" s="256" t="s">
        <v>206</v>
      </c>
      <c r="D30" s="210" t="s">
        <v>206</v>
      </c>
      <c r="E30" s="253" t="s">
        <v>206</v>
      </c>
      <c r="F30" s="254" t="s">
        <v>206</v>
      </c>
      <c r="G30" s="255" t="s">
        <v>206</v>
      </c>
      <c r="H30" s="253" t="s">
        <v>206</v>
      </c>
      <c r="I30" s="254" t="s">
        <v>206</v>
      </c>
      <c r="J30" s="255" t="s">
        <v>206</v>
      </c>
      <c r="K30" s="253" t="s">
        <v>206</v>
      </c>
      <c r="L30" s="254" t="s">
        <v>206</v>
      </c>
      <c r="M30" s="255" t="s">
        <v>206</v>
      </c>
      <c r="N30" s="253" t="s">
        <v>206</v>
      </c>
      <c r="O30" s="254" t="s">
        <v>206</v>
      </c>
      <c r="P30" s="255" t="s">
        <v>206</v>
      </c>
      <c r="Q30" s="253" t="s">
        <v>206</v>
      </c>
      <c r="R30" s="254" t="s">
        <v>206</v>
      </c>
    </row>
    <row r="31" spans="1:18" ht="15" customHeight="1" x14ac:dyDescent="0.2">
      <c r="A31" s="209" t="s" vm="8">
        <v>9</v>
      </c>
      <c r="B31" s="255" t="s">
        <v>206</v>
      </c>
      <c r="C31" s="256" t="s">
        <v>206</v>
      </c>
      <c r="D31" s="210" t="s">
        <v>206</v>
      </c>
      <c r="E31" s="253" t="s">
        <v>206</v>
      </c>
      <c r="F31" s="254" t="s">
        <v>206</v>
      </c>
      <c r="G31" s="255" t="s">
        <v>206</v>
      </c>
      <c r="H31" s="253" t="s">
        <v>206</v>
      </c>
      <c r="I31" s="254" t="s">
        <v>206</v>
      </c>
      <c r="J31" s="255" t="s">
        <v>206</v>
      </c>
      <c r="K31" s="253" t="s">
        <v>206</v>
      </c>
      <c r="L31" s="254" t="s">
        <v>206</v>
      </c>
      <c r="M31" s="255" t="s">
        <v>206</v>
      </c>
      <c r="N31" s="253" t="s">
        <v>206</v>
      </c>
      <c r="O31" s="254" t="s">
        <v>206</v>
      </c>
      <c r="P31" s="255" t="s">
        <v>206</v>
      </c>
      <c r="Q31" s="253" t="s">
        <v>206</v>
      </c>
      <c r="R31" s="254" t="s">
        <v>206</v>
      </c>
    </row>
    <row r="32" spans="1:18" ht="15" customHeight="1" x14ac:dyDescent="0.2">
      <c r="A32" s="209" t="s">
        <v>315</v>
      </c>
      <c r="B32" s="255" t="s">
        <v>206</v>
      </c>
      <c r="C32" s="256" t="s">
        <v>206</v>
      </c>
      <c r="D32" s="210" t="s">
        <v>206</v>
      </c>
      <c r="E32" s="253" t="s">
        <v>206</v>
      </c>
      <c r="F32" s="254" t="s">
        <v>206</v>
      </c>
      <c r="G32" s="255" t="s">
        <v>206</v>
      </c>
      <c r="H32" s="253" t="s">
        <v>206</v>
      </c>
      <c r="I32" s="254" t="s">
        <v>206</v>
      </c>
      <c r="J32" s="255" t="s">
        <v>206</v>
      </c>
      <c r="K32" s="253" t="s">
        <v>206</v>
      </c>
      <c r="L32" s="254" t="s">
        <v>206</v>
      </c>
      <c r="M32" s="255" t="s">
        <v>206</v>
      </c>
      <c r="N32" s="253" t="s">
        <v>206</v>
      </c>
      <c r="O32" s="254" t="s">
        <v>206</v>
      </c>
      <c r="P32" s="255" t="s">
        <v>206</v>
      </c>
      <c r="Q32" s="253" t="s">
        <v>206</v>
      </c>
      <c r="R32" s="254" t="s">
        <v>206</v>
      </c>
    </row>
    <row r="33" spans="1:18" ht="15" customHeight="1" x14ac:dyDescent="0.2">
      <c r="A33" s="209" t="s" vm="10">
        <v>11</v>
      </c>
      <c r="B33" s="255" t="s">
        <v>206</v>
      </c>
      <c r="C33" s="256" t="s">
        <v>206</v>
      </c>
      <c r="D33" s="210" t="s">
        <v>206</v>
      </c>
      <c r="E33" s="253" t="s">
        <v>206</v>
      </c>
      <c r="F33" s="254" t="s">
        <v>206</v>
      </c>
      <c r="G33" s="255" t="s">
        <v>206</v>
      </c>
      <c r="H33" s="253" t="s">
        <v>206</v>
      </c>
      <c r="I33" s="254" t="s">
        <v>206</v>
      </c>
      <c r="J33" s="255" t="s">
        <v>206</v>
      </c>
      <c r="K33" s="253" t="s">
        <v>206</v>
      </c>
      <c r="L33" s="254" t="s">
        <v>206</v>
      </c>
      <c r="M33" s="255" t="s">
        <v>206</v>
      </c>
      <c r="N33" s="253" t="s">
        <v>206</v>
      </c>
      <c r="O33" s="254" t="s">
        <v>206</v>
      </c>
      <c r="P33" s="255" t="s">
        <v>206</v>
      </c>
      <c r="Q33" s="253" t="s">
        <v>206</v>
      </c>
      <c r="R33" s="254" t="s">
        <v>206</v>
      </c>
    </row>
    <row r="34" spans="1:18" ht="15" customHeight="1" x14ac:dyDescent="0.2">
      <c r="A34" s="209" t="s">
        <v>273</v>
      </c>
      <c r="B34" s="255" t="s">
        <v>312</v>
      </c>
      <c r="C34" s="256" t="s">
        <v>312</v>
      </c>
      <c r="D34" s="210" t="s">
        <v>312</v>
      </c>
      <c r="E34" s="253" t="s">
        <v>312</v>
      </c>
      <c r="F34" s="254" t="s">
        <v>312</v>
      </c>
      <c r="G34" s="255" t="s">
        <v>312</v>
      </c>
      <c r="H34" s="253" t="s">
        <v>312</v>
      </c>
      <c r="I34" s="254" t="s">
        <v>312</v>
      </c>
      <c r="J34" s="255" t="s">
        <v>312</v>
      </c>
      <c r="K34" s="253" t="s">
        <v>312</v>
      </c>
      <c r="L34" s="254" t="s">
        <v>312</v>
      </c>
      <c r="M34" s="255" t="s">
        <v>312</v>
      </c>
      <c r="N34" s="253" t="s">
        <v>312</v>
      </c>
      <c r="O34" s="254" t="s">
        <v>312</v>
      </c>
      <c r="P34" s="255" t="s">
        <v>312</v>
      </c>
      <c r="Q34" s="253" t="s">
        <v>312</v>
      </c>
      <c r="R34" s="254" t="s">
        <v>312</v>
      </c>
    </row>
    <row r="35" spans="1:18" ht="15" customHeight="1" x14ac:dyDescent="0.2">
      <c r="A35" s="209" t="s">
        <v>270</v>
      </c>
      <c r="B35" s="255" t="s">
        <v>206</v>
      </c>
      <c r="C35" s="256" t="s">
        <v>206</v>
      </c>
      <c r="D35" s="210" t="s">
        <v>206</v>
      </c>
      <c r="E35" s="253" t="s">
        <v>206</v>
      </c>
      <c r="F35" s="254" t="s">
        <v>206</v>
      </c>
      <c r="G35" s="255" t="s">
        <v>206</v>
      </c>
      <c r="H35" s="253" t="s">
        <v>206</v>
      </c>
      <c r="I35" s="254" t="s">
        <v>206</v>
      </c>
      <c r="J35" s="255" t="s">
        <v>206</v>
      </c>
      <c r="K35" s="253" t="s">
        <v>206</v>
      </c>
      <c r="L35" s="254" t="s">
        <v>206</v>
      </c>
      <c r="M35" s="255" t="s">
        <v>206</v>
      </c>
      <c r="N35" s="253" t="s">
        <v>206</v>
      </c>
      <c r="O35" s="254" t="s">
        <v>206</v>
      </c>
      <c r="P35" s="255" t="s">
        <v>206</v>
      </c>
      <c r="Q35" s="253" t="s">
        <v>206</v>
      </c>
      <c r="R35" s="254" t="s">
        <v>206</v>
      </c>
    </row>
    <row r="36" spans="1:18" ht="15" customHeight="1" x14ac:dyDescent="0.2">
      <c r="A36" s="209" t="s">
        <v>211</v>
      </c>
      <c r="B36" s="255" t="s">
        <v>206</v>
      </c>
      <c r="C36" s="256" t="s">
        <v>206</v>
      </c>
      <c r="D36" s="210" t="s">
        <v>206</v>
      </c>
      <c r="E36" s="253" t="s">
        <v>206</v>
      </c>
      <c r="F36" s="254" t="s">
        <v>206</v>
      </c>
      <c r="G36" s="255" t="s">
        <v>206</v>
      </c>
      <c r="H36" s="253" t="s">
        <v>206</v>
      </c>
      <c r="I36" s="254" t="s">
        <v>206</v>
      </c>
      <c r="J36" s="255" t="s">
        <v>206</v>
      </c>
      <c r="K36" s="253" t="s">
        <v>206</v>
      </c>
      <c r="L36" s="254" t="s">
        <v>206</v>
      </c>
      <c r="M36" s="255" t="s">
        <v>206</v>
      </c>
      <c r="N36" s="253" t="s">
        <v>206</v>
      </c>
      <c r="O36" s="254" t="s">
        <v>206</v>
      </c>
      <c r="P36" s="255" t="s">
        <v>206</v>
      </c>
      <c r="Q36" s="253" t="s">
        <v>206</v>
      </c>
      <c r="R36" s="254" t="s">
        <v>206</v>
      </c>
    </row>
    <row r="37" spans="1:18" ht="15" customHeight="1" x14ac:dyDescent="0.2">
      <c r="A37" s="209" t="s" vm="20">
        <v>21</v>
      </c>
      <c r="B37" s="255" t="s">
        <v>206</v>
      </c>
      <c r="C37" s="256" t="s">
        <v>206</v>
      </c>
      <c r="D37" s="210" t="s">
        <v>206</v>
      </c>
      <c r="E37" s="253" t="s">
        <v>206</v>
      </c>
      <c r="F37" s="254" t="s">
        <v>206</v>
      </c>
      <c r="G37" s="255" t="s">
        <v>206</v>
      </c>
      <c r="H37" s="253" t="s">
        <v>206</v>
      </c>
      <c r="I37" s="254" t="s">
        <v>206</v>
      </c>
      <c r="J37" s="255" t="s">
        <v>206</v>
      </c>
      <c r="K37" s="253" t="s">
        <v>206</v>
      </c>
      <c r="L37" s="254" t="s">
        <v>206</v>
      </c>
      <c r="M37" s="255" t="s">
        <v>206</v>
      </c>
      <c r="N37" s="253" t="s">
        <v>206</v>
      </c>
      <c r="O37" s="254" t="s">
        <v>206</v>
      </c>
      <c r="P37" s="255" t="s">
        <v>206</v>
      </c>
      <c r="Q37" s="253" t="s">
        <v>206</v>
      </c>
      <c r="R37" s="254" t="s">
        <v>206</v>
      </c>
    </row>
    <row r="38" spans="1:18" s="221" customFormat="1" ht="15" customHeight="1" thickBot="1" x14ac:dyDescent="0.25">
      <c r="A38" s="258" t="s">
        <v>101</v>
      </c>
      <c r="B38" s="259">
        <v>133</v>
      </c>
      <c r="C38" s="260">
        <v>427.14963909774434</v>
      </c>
      <c r="D38" s="218">
        <v>80</v>
      </c>
      <c r="E38" s="261">
        <v>0.60150375939849621</v>
      </c>
      <c r="F38" s="262">
        <v>332.77785</v>
      </c>
      <c r="G38" s="259">
        <v>55</v>
      </c>
      <c r="H38" s="261">
        <v>0.6875</v>
      </c>
      <c r="I38" s="262">
        <v>312.48032727272727</v>
      </c>
      <c r="J38" s="259">
        <v>25</v>
      </c>
      <c r="K38" s="261">
        <v>0.3125</v>
      </c>
      <c r="L38" s="262">
        <v>377.43240000000003</v>
      </c>
      <c r="M38" s="259">
        <v>4</v>
      </c>
      <c r="N38" s="261">
        <v>3.007518796992481E-2</v>
      </c>
      <c r="O38" s="262">
        <v>576.31325000000004</v>
      </c>
      <c r="P38" s="259">
        <v>49</v>
      </c>
      <c r="Q38" s="261">
        <v>0.36842105263157893</v>
      </c>
      <c r="R38" s="262">
        <v>569.0494081632653</v>
      </c>
    </row>
    <row r="39" spans="1:18" ht="13.5" thickTop="1" x14ac:dyDescent="0.2">
      <c r="B39" s="253"/>
      <c r="D39" s="253"/>
    </row>
    <row r="41" spans="1:18" ht="15" customHeight="1" x14ac:dyDescent="0.2">
      <c r="A41" s="331" t="s">
        <v>32</v>
      </c>
      <c r="B41" s="334" t="s">
        <v>74</v>
      </c>
      <c r="C41" s="335"/>
      <c r="D41" s="329" t="s">
        <v>75</v>
      </c>
      <c r="E41" s="329"/>
      <c r="F41" s="330"/>
      <c r="G41" s="328" t="s">
        <v>76</v>
      </c>
      <c r="H41" s="329"/>
      <c r="I41" s="330"/>
      <c r="J41" s="328" t="s">
        <v>77</v>
      </c>
      <c r="K41" s="329"/>
      <c r="L41" s="330"/>
      <c r="M41" s="328" t="s">
        <v>179</v>
      </c>
      <c r="N41" s="329"/>
      <c r="O41" s="330"/>
      <c r="P41" s="328" t="s">
        <v>180</v>
      </c>
      <c r="Q41" s="329"/>
      <c r="R41" s="330"/>
    </row>
    <row r="42" spans="1:18" ht="15" customHeight="1" x14ac:dyDescent="0.2">
      <c r="A42" s="332"/>
      <c r="B42" s="241" t="s">
        <v>44</v>
      </c>
      <c r="C42" s="242" t="s">
        <v>111</v>
      </c>
      <c r="D42" s="243" t="s">
        <v>44</v>
      </c>
      <c r="E42" s="243" t="s">
        <v>43</v>
      </c>
      <c r="F42" s="244" t="s">
        <v>111</v>
      </c>
      <c r="G42" s="241" t="s">
        <v>44</v>
      </c>
      <c r="H42" s="243" t="s">
        <v>41</v>
      </c>
      <c r="I42" s="244" t="s">
        <v>111</v>
      </c>
      <c r="J42" s="241" t="s">
        <v>44</v>
      </c>
      <c r="K42" s="243" t="s">
        <v>41</v>
      </c>
      <c r="L42" s="244" t="s">
        <v>111</v>
      </c>
      <c r="M42" s="241" t="s">
        <v>44</v>
      </c>
      <c r="N42" s="243" t="s">
        <v>43</v>
      </c>
      <c r="O42" s="244" t="s">
        <v>111</v>
      </c>
      <c r="P42" s="241" t="s">
        <v>44</v>
      </c>
      <c r="Q42" s="243" t="s">
        <v>43</v>
      </c>
      <c r="R42" s="244" t="s">
        <v>111</v>
      </c>
    </row>
    <row r="43" spans="1:18" ht="15" customHeight="1" x14ac:dyDescent="0.2">
      <c r="A43" s="333"/>
      <c r="B43" s="246"/>
      <c r="C43" s="247" t="s">
        <v>166</v>
      </c>
      <c r="D43" s="248"/>
      <c r="E43" s="248"/>
      <c r="F43" s="249" t="s">
        <v>166</v>
      </c>
      <c r="G43" s="246"/>
      <c r="H43" s="248"/>
      <c r="I43" s="249" t="s">
        <v>166</v>
      </c>
      <c r="J43" s="246"/>
      <c r="K43" s="248"/>
      <c r="L43" s="249" t="s">
        <v>166</v>
      </c>
      <c r="M43" s="246"/>
      <c r="N43" s="248"/>
      <c r="O43" s="249" t="s">
        <v>166</v>
      </c>
      <c r="P43" s="246"/>
      <c r="Q43" s="248"/>
      <c r="R43" s="249" t="s">
        <v>166</v>
      </c>
    </row>
    <row r="44" spans="1:18" ht="15" customHeight="1" x14ac:dyDescent="0.2">
      <c r="A44" s="209" t="s">
        <v>210</v>
      </c>
      <c r="B44" s="250">
        <v>1</v>
      </c>
      <c r="C44" s="251">
        <v>50</v>
      </c>
      <c r="D44" s="252">
        <v>0</v>
      </c>
      <c r="E44" s="253">
        <v>0</v>
      </c>
      <c r="F44" s="254">
        <v>0</v>
      </c>
      <c r="G44" s="255">
        <v>0</v>
      </c>
      <c r="H44" s="253" t="s">
        <v>197</v>
      </c>
      <c r="I44" s="254">
        <v>0</v>
      </c>
      <c r="J44" s="255">
        <v>0</v>
      </c>
      <c r="K44" s="253" t="s">
        <v>197</v>
      </c>
      <c r="L44" s="254">
        <v>0</v>
      </c>
      <c r="M44" s="255">
        <v>0</v>
      </c>
      <c r="N44" s="253">
        <v>0</v>
      </c>
      <c r="O44" s="254">
        <v>0</v>
      </c>
      <c r="P44" s="255">
        <v>1</v>
      </c>
      <c r="Q44" s="253">
        <v>1</v>
      </c>
      <c r="R44" s="254">
        <v>50</v>
      </c>
    </row>
    <row r="45" spans="1:18" x14ac:dyDescent="0.2">
      <c r="A45" s="209" t="s" vm="1">
        <v>2</v>
      </c>
      <c r="B45" s="255" t="s">
        <v>206</v>
      </c>
      <c r="C45" s="256" t="s">
        <v>206</v>
      </c>
      <c r="D45" s="210" t="s">
        <v>206</v>
      </c>
      <c r="E45" s="253" t="s">
        <v>206</v>
      </c>
      <c r="F45" s="254" t="s">
        <v>206</v>
      </c>
      <c r="G45" s="255" t="s">
        <v>206</v>
      </c>
      <c r="H45" s="253" t="s">
        <v>206</v>
      </c>
      <c r="I45" s="254" t="s">
        <v>206</v>
      </c>
      <c r="J45" s="255" t="s">
        <v>206</v>
      </c>
      <c r="K45" s="253" t="s">
        <v>206</v>
      </c>
      <c r="L45" s="254" t="s">
        <v>206</v>
      </c>
      <c r="M45" s="255" t="s">
        <v>206</v>
      </c>
      <c r="N45" s="253" t="s">
        <v>206</v>
      </c>
      <c r="O45" s="254" t="s">
        <v>206</v>
      </c>
      <c r="P45" s="255" t="s">
        <v>206</v>
      </c>
      <c r="Q45" s="253" t="s">
        <v>206</v>
      </c>
      <c r="R45" s="254" t="s">
        <v>206</v>
      </c>
    </row>
    <row r="46" spans="1:18" x14ac:dyDescent="0.2">
      <c r="A46" s="209" t="s">
        <v>205</v>
      </c>
      <c r="B46" s="255" t="s">
        <v>206</v>
      </c>
      <c r="C46" s="256" t="s">
        <v>206</v>
      </c>
      <c r="D46" s="210" t="s">
        <v>206</v>
      </c>
      <c r="E46" s="253" t="s">
        <v>206</v>
      </c>
      <c r="F46" s="254" t="s">
        <v>206</v>
      </c>
      <c r="G46" s="255" t="s">
        <v>206</v>
      </c>
      <c r="H46" s="253" t="s">
        <v>206</v>
      </c>
      <c r="I46" s="254" t="s">
        <v>206</v>
      </c>
      <c r="J46" s="255" t="s">
        <v>206</v>
      </c>
      <c r="K46" s="253" t="s">
        <v>206</v>
      </c>
      <c r="L46" s="254" t="s">
        <v>206</v>
      </c>
      <c r="M46" s="255" t="s">
        <v>206</v>
      </c>
      <c r="N46" s="253" t="s">
        <v>206</v>
      </c>
      <c r="O46" s="254" t="s">
        <v>206</v>
      </c>
      <c r="P46" s="255" t="s">
        <v>206</v>
      </c>
      <c r="Q46" s="253" t="s">
        <v>206</v>
      </c>
      <c r="R46" s="254" t="s">
        <v>206</v>
      </c>
    </row>
    <row r="47" spans="1:18" x14ac:dyDescent="0.2">
      <c r="A47" s="209" t="s" vm="5">
        <v>6</v>
      </c>
      <c r="B47" s="255">
        <v>0</v>
      </c>
      <c r="C47" s="256">
        <v>0</v>
      </c>
      <c r="D47" s="210">
        <v>0</v>
      </c>
      <c r="E47" s="253" t="s">
        <v>197</v>
      </c>
      <c r="F47" s="254">
        <v>0</v>
      </c>
      <c r="G47" s="255">
        <v>0</v>
      </c>
      <c r="H47" s="253" t="s">
        <v>197</v>
      </c>
      <c r="I47" s="254">
        <v>0</v>
      </c>
      <c r="J47" s="255">
        <v>0</v>
      </c>
      <c r="K47" s="253" t="s">
        <v>197</v>
      </c>
      <c r="L47" s="254">
        <v>0</v>
      </c>
      <c r="M47" s="255">
        <v>0</v>
      </c>
      <c r="N47" s="253" t="s">
        <v>197</v>
      </c>
      <c r="O47" s="254">
        <v>0</v>
      </c>
      <c r="P47" s="255">
        <v>0</v>
      </c>
      <c r="Q47" s="253" t="s">
        <v>197</v>
      </c>
      <c r="R47" s="254">
        <v>0</v>
      </c>
    </row>
    <row r="48" spans="1:18" x14ac:dyDescent="0.2">
      <c r="A48" s="209" t="s" vm="6">
        <v>7</v>
      </c>
      <c r="B48" s="255">
        <v>95</v>
      </c>
      <c r="C48" s="256">
        <v>99.328473684210522</v>
      </c>
      <c r="D48" s="210">
        <v>82</v>
      </c>
      <c r="E48" s="253">
        <v>0.86315789473684212</v>
      </c>
      <c r="F48" s="254">
        <v>100.26769512195122</v>
      </c>
      <c r="G48" s="255">
        <v>68</v>
      </c>
      <c r="H48" s="253">
        <v>0.82926829268292679</v>
      </c>
      <c r="I48" s="254">
        <v>100.49589705882353</v>
      </c>
      <c r="J48" s="255">
        <v>14</v>
      </c>
      <c r="K48" s="253">
        <v>0.17073170731707318</v>
      </c>
      <c r="L48" s="254">
        <v>99.159285714285716</v>
      </c>
      <c r="M48" s="255">
        <v>6</v>
      </c>
      <c r="N48" s="253">
        <v>6.3157894736842107E-2</v>
      </c>
      <c r="O48" s="254">
        <v>94.1785</v>
      </c>
      <c r="P48" s="255">
        <v>7</v>
      </c>
      <c r="Q48" s="253">
        <v>7.3684210526315783E-2</v>
      </c>
      <c r="R48" s="254">
        <v>92.740428571428566</v>
      </c>
    </row>
    <row r="49" spans="1:18" x14ac:dyDescent="0.2">
      <c r="A49" s="209" t="s" vm="7">
        <v>8</v>
      </c>
      <c r="B49" s="255">
        <v>583</v>
      </c>
      <c r="C49" s="256">
        <v>35.904511149228128</v>
      </c>
      <c r="D49" s="210">
        <v>540</v>
      </c>
      <c r="E49" s="253">
        <v>0.92624356775300176</v>
      </c>
      <c r="F49" s="254">
        <v>35.976537037037033</v>
      </c>
      <c r="G49" s="255">
        <v>449</v>
      </c>
      <c r="H49" s="253">
        <v>0.83148148148148149</v>
      </c>
      <c r="I49" s="254">
        <v>36.842605790645884</v>
      </c>
      <c r="J49" s="255">
        <v>91</v>
      </c>
      <c r="K49" s="253">
        <v>0.16851851851851851</v>
      </c>
      <c r="L49" s="254">
        <v>31.703296703296704</v>
      </c>
      <c r="M49" s="255">
        <v>24</v>
      </c>
      <c r="N49" s="253">
        <v>4.1166380789022301E-2</v>
      </c>
      <c r="O49" s="254">
        <v>33.75</v>
      </c>
      <c r="P49" s="255">
        <v>19</v>
      </c>
      <c r="Q49" s="253">
        <v>3.2590051457975985E-2</v>
      </c>
      <c r="R49" s="254">
        <v>36.578947368421055</v>
      </c>
    </row>
    <row r="50" spans="1:18" x14ac:dyDescent="0.2">
      <c r="A50" s="209" t="s" vm="8">
        <v>9</v>
      </c>
      <c r="B50" s="255" t="s">
        <v>206</v>
      </c>
      <c r="C50" s="256" t="s">
        <v>206</v>
      </c>
      <c r="D50" s="210" t="s">
        <v>206</v>
      </c>
      <c r="E50" s="253" t="s">
        <v>206</v>
      </c>
      <c r="F50" s="254" t="s">
        <v>206</v>
      </c>
      <c r="G50" s="255" t="s">
        <v>206</v>
      </c>
      <c r="H50" s="253" t="s">
        <v>206</v>
      </c>
      <c r="I50" s="254" t="s">
        <v>206</v>
      </c>
      <c r="J50" s="255" t="s">
        <v>206</v>
      </c>
      <c r="K50" s="253" t="s">
        <v>206</v>
      </c>
      <c r="L50" s="254" t="s">
        <v>206</v>
      </c>
      <c r="M50" s="255" t="s">
        <v>206</v>
      </c>
      <c r="N50" s="253" t="s">
        <v>206</v>
      </c>
      <c r="O50" s="254" t="s">
        <v>206</v>
      </c>
      <c r="P50" s="255" t="s">
        <v>206</v>
      </c>
      <c r="Q50" s="253" t="s">
        <v>206</v>
      </c>
      <c r="R50" s="254" t="s">
        <v>206</v>
      </c>
    </row>
    <row r="51" spans="1:18" x14ac:dyDescent="0.2">
      <c r="A51" s="209" t="s">
        <v>315</v>
      </c>
      <c r="B51" s="255" t="s">
        <v>206</v>
      </c>
      <c r="C51" s="256" t="s">
        <v>206</v>
      </c>
      <c r="D51" s="210" t="s">
        <v>206</v>
      </c>
      <c r="E51" s="253" t="s">
        <v>206</v>
      </c>
      <c r="F51" s="254" t="s">
        <v>206</v>
      </c>
      <c r="G51" s="255" t="s">
        <v>206</v>
      </c>
      <c r="H51" s="253" t="s">
        <v>206</v>
      </c>
      <c r="I51" s="254" t="s">
        <v>206</v>
      </c>
      <c r="J51" s="255" t="s">
        <v>206</v>
      </c>
      <c r="K51" s="253" t="s">
        <v>206</v>
      </c>
      <c r="L51" s="254" t="s">
        <v>206</v>
      </c>
      <c r="M51" s="255" t="s">
        <v>206</v>
      </c>
      <c r="N51" s="253" t="s">
        <v>206</v>
      </c>
      <c r="O51" s="254" t="s">
        <v>206</v>
      </c>
      <c r="P51" s="255" t="s">
        <v>206</v>
      </c>
      <c r="Q51" s="253" t="s">
        <v>206</v>
      </c>
      <c r="R51" s="254" t="s">
        <v>206</v>
      </c>
    </row>
    <row r="52" spans="1:18" x14ac:dyDescent="0.2">
      <c r="A52" s="209" t="s" vm="10">
        <v>11</v>
      </c>
      <c r="B52" s="255" t="s">
        <v>206</v>
      </c>
      <c r="C52" s="256" t="s">
        <v>206</v>
      </c>
      <c r="D52" s="210" t="s">
        <v>206</v>
      </c>
      <c r="E52" s="253" t="s">
        <v>206</v>
      </c>
      <c r="F52" s="254" t="s">
        <v>206</v>
      </c>
      <c r="G52" s="255" t="s">
        <v>206</v>
      </c>
      <c r="H52" s="253" t="s">
        <v>206</v>
      </c>
      <c r="I52" s="254" t="s">
        <v>206</v>
      </c>
      <c r="J52" s="255" t="s">
        <v>206</v>
      </c>
      <c r="K52" s="253" t="s">
        <v>206</v>
      </c>
      <c r="L52" s="254" t="s">
        <v>206</v>
      </c>
      <c r="M52" s="255" t="s">
        <v>206</v>
      </c>
      <c r="N52" s="253" t="s">
        <v>206</v>
      </c>
      <c r="O52" s="254" t="s">
        <v>206</v>
      </c>
      <c r="P52" s="255" t="s">
        <v>206</v>
      </c>
      <c r="Q52" s="253" t="s">
        <v>206</v>
      </c>
      <c r="R52" s="254" t="s">
        <v>206</v>
      </c>
    </row>
    <row r="53" spans="1:18" x14ac:dyDescent="0.2">
      <c r="A53" s="209" t="s">
        <v>273</v>
      </c>
      <c r="B53" s="255" t="s">
        <v>312</v>
      </c>
      <c r="C53" s="256" t="s">
        <v>312</v>
      </c>
      <c r="D53" s="210" t="s">
        <v>312</v>
      </c>
      <c r="E53" s="253" t="s">
        <v>312</v>
      </c>
      <c r="F53" s="254" t="s">
        <v>312</v>
      </c>
      <c r="G53" s="255" t="s">
        <v>312</v>
      </c>
      <c r="H53" s="253" t="s">
        <v>312</v>
      </c>
      <c r="I53" s="254" t="s">
        <v>312</v>
      </c>
      <c r="J53" s="255" t="s">
        <v>312</v>
      </c>
      <c r="K53" s="253" t="s">
        <v>312</v>
      </c>
      <c r="L53" s="254" t="s">
        <v>312</v>
      </c>
      <c r="M53" s="255" t="s">
        <v>312</v>
      </c>
      <c r="N53" s="253" t="s">
        <v>312</v>
      </c>
      <c r="O53" s="254" t="s">
        <v>312</v>
      </c>
      <c r="P53" s="255" t="s">
        <v>312</v>
      </c>
      <c r="Q53" s="253" t="s">
        <v>312</v>
      </c>
      <c r="R53" s="254" t="s">
        <v>312</v>
      </c>
    </row>
    <row r="54" spans="1:18" x14ac:dyDescent="0.2">
      <c r="A54" s="209" t="s">
        <v>270</v>
      </c>
      <c r="B54" s="255">
        <v>0</v>
      </c>
      <c r="C54" s="256">
        <v>0</v>
      </c>
      <c r="D54" s="210">
        <v>0</v>
      </c>
      <c r="E54" s="253" t="s">
        <v>197</v>
      </c>
      <c r="F54" s="254">
        <v>0</v>
      </c>
      <c r="G54" s="255">
        <v>0</v>
      </c>
      <c r="H54" s="253" t="s">
        <v>197</v>
      </c>
      <c r="I54" s="254">
        <v>0</v>
      </c>
      <c r="J54" s="255">
        <v>0</v>
      </c>
      <c r="K54" s="253" t="s">
        <v>197</v>
      </c>
      <c r="L54" s="254">
        <v>0</v>
      </c>
      <c r="M54" s="255">
        <v>0</v>
      </c>
      <c r="N54" s="253" t="s">
        <v>197</v>
      </c>
      <c r="O54" s="254">
        <v>0</v>
      </c>
      <c r="P54" s="255">
        <v>0</v>
      </c>
      <c r="Q54" s="253" t="s">
        <v>197</v>
      </c>
      <c r="R54" s="254">
        <v>0</v>
      </c>
    </row>
    <row r="55" spans="1:18" x14ac:dyDescent="0.2">
      <c r="A55" s="209" t="s">
        <v>211</v>
      </c>
      <c r="B55" s="255" t="s">
        <v>206</v>
      </c>
      <c r="C55" s="256" t="s">
        <v>206</v>
      </c>
      <c r="D55" s="210" t="s">
        <v>206</v>
      </c>
      <c r="E55" s="253" t="s">
        <v>206</v>
      </c>
      <c r="F55" s="254" t="s">
        <v>206</v>
      </c>
      <c r="G55" s="255" t="s">
        <v>206</v>
      </c>
      <c r="H55" s="253" t="s">
        <v>206</v>
      </c>
      <c r="I55" s="254" t="s">
        <v>206</v>
      </c>
      <c r="J55" s="255" t="s">
        <v>206</v>
      </c>
      <c r="K55" s="253" t="s">
        <v>206</v>
      </c>
      <c r="L55" s="254" t="s">
        <v>206</v>
      </c>
      <c r="M55" s="255" t="s">
        <v>206</v>
      </c>
      <c r="N55" s="253" t="s">
        <v>206</v>
      </c>
      <c r="O55" s="254" t="s">
        <v>206</v>
      </c>
      <c r="P55" s="255" t="s">
        <v>206</v>
      </c>
      <c r="Q55" s="253" t="s">
        <v>206</v>
      </c>
      <c r="R55" s="254" t="s">
        <v>206</v>
      </c>
    </row>
    <row r="56" spans="1:18" x14ac:dyDescent="0.2">
      <c r="A56" s="209" t="s" vm="20">
        <v>21</v>
      </c>
      <c r="B56" s="255">
        <v>131</v>
      </c>
      <c r="C56" s="256">
        <v>116.94851145038167</v>
      </c>
      <c r="D56" s="210">
        <v>114</v>
      </c>
      <c r="E56" s="253">
        <v>0.87022900763358779</v>
      </c>
      <c r="F56" s="254">
        <v>113.53162280701754</v>
      </c>
      <c r="G56" s="255">
        <v>100</v>
      </c>
      <c r="H56" s="253">
        <v>0.8771929824561403</v>
      </c>
      <c r="I56" s="254">
        <v>118.05467</v>
      </c>
      <c r="J56" s="255">
        <v>14</v>
      </c>
      <c r="K56" s="253">
        <v>0.12280701754385964</v>
      </c>
      <c r="L56" s="254">
        <v>81.224142857142851</v>
      </c>
      <c r="M56" s="255">
        <v>6</v>
      </c>
      <c r="N56" s="253">
        <v>4.5801526717557252E-2</v>
      </c>
      <c r="O56" s="254">
        <v>158.57066666666665</v>
      </c>
      <c r="P56" s="255">
        <v>11</v>
      </c>
      <c r="Q56" s="253">
        <v>8.3969465648854963E-2</v>
      </c>
      <c r="R56" s="254">
        <v>129.6569090909091</v>
      </c>
    </row>
    <row r="57" spans="1:18" s="221" customFormat="1" ht="13.5" thickBot="1" x14ac:dyDescent="0.25">
      <c r="A57" s="258" t="s">
        <v>101</v>
      </c>
      <c r="B57" s="259">
        <v>924</v>
      </c>
      <c r="C57" s="260">
        <v>72.068801948051942</v>
      </c>
      <c r="D57" s="218">
        <v>835</v>
      </c>
      <c r="E57" s="261">
        <v>0.90367965367965364</v>
      </c>
      <c r="F57" s="262">
        <v>69.669656287425155</v>
      </c>
      <c r="G57" s="259">
        <v>700</v>
      </c>
      <c r="H57" s="261">
        <v>0.83832335329341312</v>
      </c>
      <c r="I57" s="262">
        <v>70.333065714285709</v>
      </c>
      <c r="J57" s="259">
        <v>135</v>
      </c>
      <c r="K57" s="261">
        <v>0.16167664670658682</v>
      </c>
      <c r="L57" s="262">
        <v>66.229755555555556</v>
      </c>
      <c r="M57" s="259">
        <v>38</v>
      </c>
      <c r="N57" s="261">
        <v>4.1125541125541128E-2</v>
      </c>
      <c r="O57" s="263">
        <v>66.053789473684219</v>
      </c>
      <c r="P57" s="259">
        <v>51</v>
      </c>
      <c r="Q57" s="261">
        <v>5.5194805194805192E-2</v>
      </c>
      <c r="R57" s="262">
        <v>115.83070588235293</v>
      </c>
    </row>
    <row r="58" spans="1:18" ht="13.5" thickTop="1" x14ac:dyDescent="0.2">
      <c r="B58" s="253"/>
      <c r="D58" s="253"/>
    </row>
    <row r="60" spans="1:18" ht="15" customHeight="1" x14ac:dyDescent="0.2">
      <c r="A60" s="331" t="s">
        <v>33</v>
      </c>
      <c r="B60" s="334" t="s">
        <v>74</v>
      </c>
      <c r="C60" s="335"/>
      <c r="D60" s="329" t="s">
        <v>75</v>
      </c>
      <c r="E60" s="329"/>
      <c r="F60" s="330"/>
      <c r="G60" s="328" t="s">
        <v>76</v>
      </c>
      <c r="H60" s="329"/>
      <c r="I60" s="330"/>
      <c r="J60" s="328" t="s">
        <v>77</v>
      </c>
      <c r="K60" s="329"/>
      <c r="L60" s="330"/>
      <c r="M60" s="328" t="s">
        <v>179</v>
      </c>
      <c r="N60" s="329"/>
      <c r="O60" s="330"/>
      <c r="P60" s="328" t="s">
        <v>180</v>
      </c>
      <c r="Q60" s="329"/>
      <c r="R60" s="330"/>
    </row>
    <row r="61" spans="1:18" ht="15" customHeight="1" x14ac:dyDescent="0.2">
      <c r="A61" s="332"/>
      <c r="B61" s="241" t="s">
        <v>44</v>
      </c>
      <c r="C61" s="242" t="s">
        <v>215</v>
      </c>
      <c r="D61" s="243" t="s">
        <v>44</v>
      </c>
      <c r="E61" s="243" t="s">
        <v>43</v>
      </c>
      <c r="F61" s="242" t="s">
        <v>215</v>
      </c>
      <c r="G61" s="241" t="s">
        <v>44</v>
      </c>
      <c r="H61" s="243" t="s">
        <v>41</v>
      </c>
      <c r="I61" s="242" t="s">
        <v>215</v>
      </c>
      <c r="J61" s="241" t="s">
        <v>44</v>
      </c>
      <c r="K61" s="243" t="s">
        <v>41</v>
      </c>
      <c r="L61" s="242" t="s">
        <v>215</v>
      </c>
      <c r="M61" s="241" t="s">
        <v>44</v>
      </c>
      <c r="N61" s="243" t="s">
        <v>43</v>
      </c>
      <c r="O61" s="242" t="s">
        <v>215</v>
      </c>
      <c r="P61" s="241" t="s">
        <v>44</v>
      </c>
      <c r="Q61" s="243" t="s">
        <v>43</v>
      </c>
      <c r="R61" s="242" t="s">
        <v>215</v>
      </c>
    </row>
    <row r="62" spans="1:18" ht="15" customHeight="1" x14ac:dyDescent="0.2">
      <c r="A62" s="333"/>
      <c r="B62" s="246"/>
      <c r="C62" s="247" t="s">
        <v>166</v>
      </c>
      <c r="D62" s="248"/>
      <c r="E62" s="248"/>
      <c r="F62" s="249" t="s">
        <v>166</v>
      </c>
      <c r="G62" s="246"/>
      <c r="H62" s="248"/>
      <c r="I62" s="249" t="s">
        <v>166</v>
      </c>
      <c r="J62" s="246"/>
      <c r="K62" s="248"/>
      <c r="L62" s="249" t="s">
        <v>166</v>
      </c>
      <c r="M62" s="246"/>
      <c r="N62" s="248"/>
      <c r="O62" s="249" t="s">
        <v>166</v>
      </c>
      <c r="P62" s="246"/>
      <c r="Q62" s="248"/>
      <c r="R62" s="249" t="s">
        <v>166</v>
      </c>
    </row>
    <row r="63" spans="1:18" ht="15" customHeight="1" x14ac:dyDescent="0.2">
      <c r="A63" s="209" t="s">
        <v>210</v>
      </c>
      <c r="B63" s="250" t="s">
        <v>206</v>
      </c>
      <c r="C63" s="251" t="s">
        <v>206</v>
      </c>
      <c r="D63" s="252" t="s">
        <v>206</v>
      </c>
      <c r="E63" s="253" t="s">
        <v>206</v>
      </c>
      <c r="F63" s="254" t="s">
        <v>206</v>
      </c>
      <c r="G63" s="255" t="s">
        <v>206</v>
      </c>
      <c r="H63" s="253" t="s">
        <v>206</v>
      </c>
      <c r="I63" s="254" t="s">
        <v>206</v>
      </c>
      <c r="J63" s="255" t="s">
        <v>206</v>
      </c>
      <c r="K63" s="253" t="s">
        <v>206</v>
      </c>
      <c r="L63" s="254" t="s">
        <v>206</v>
      </c>
      <c r="M63" s="255" t="s">
        <v>206</v>
      </c>
      <c r="N63" s="253" t="s">
        <v>206</v>
      </c>
      <c r="O63" s="254" t="s">
        <v>206</v>
      </c>
      <c r="P63" s="255" t="s">
        <v>206</v>
      </c>
      <c r="Q63" s="253" t="s">
        <v>206</v>
      </c>
      <c r="R63" s="254" t="s">
        <v>206</v>
      </c>
    </row>
    <row r="64" spans="1:18" x14ac:dyDescent="0.2">
      <c r="A64" s="209" t="s" vm="1">
        <v>2</v>
      </c>
      <c r="B64" s="255" t="s">
        <v>312</v>
      </c>
      <c r="C64" s="256" t="s">
        <v>312</v>
      </c>
      <c r="D64" s="210" t="s">
        <v>312</v>
      </c>
      <c r="E64" s="253" t="s">
        <v>312</v>
      </c>
      <c r="F64" s="254" t="s">
        <v>312</v>
      </c>
      <c r="G64" s="255" t="s">
        <v>312</v>
      </c>
      <c r="H64" s="253" t="s">
        <v>312</v>
      </c>
      <c r="I64" s="254" t="s">
        <v>312</v>
      </c>
      <c r="J64" s="255" t="s">
        <v>312</v>
      </c>
      <c r="K64" s="253" t="s">
        <v>312</v>
      </c>
      <c r="L64" s="254" t="s">
        <v>312</v>
      </c>
      <c r="M64" s="255" t="s">
        <v>312</v>
      </c>
      <c r="N64" s="253" t="s">
        <v>312</v>
      </c>
      <c r="O64" s="254" t="s">
        <v>312</v>
      </c>
      <c r="P64" s="255" t="s">
        <v>312</v>
      </c>
      <c r="Q64" s="253" t="s">
        <v>312</v>
      </c>
      <c r="R64" s="254" t="s">
        <v>312</v>
      </c>
    </row>
    <row r="65" spans="1:18" x14ac:dyDescent="0.2">
      <c r="A65" s="209" t="s">
        <v>205</v>
      </c>
      <c r="B65" s="255">
        <v>0</v>
      </c>
      <c r="C65" s="256">
        <v>0</v>
      </c>
      <c r="D65" s="210">
        <v>0</v>
      </c>
      <c r="E65" s="253" t="s">
        <v>197</v>
      </c>
      <c r="F65" s="254">
        <v>0</v>
      </c>
      <c r="G65" s="255">
        <v>0</v>
      </c>
      <c r="H65" s="253" t="s">
        <v>197</v>
      </c>
      <c r="I65" s="254">
        <v>0</v>
      </c>
      <c r="J65" s="255">
        <v>0</v>
      </c>
      <c r="K65" s="253" t="s">
        <v>197</v>
      </c>
      <c r="L65" s="254">
        <v>0</v>
      </c>
      <c r="M65" s="255">
        <v>0</v>
      </c>
      <c r="N65" s="253" t="s">
        <v>197</v>
      </c>
      <c r="O65" s="254">
        <v>0</v>
      </c>
      <c r="P65" s="255">
        <v>0</v>
      </c>
      <c r="Q65" s="253" t="s">
        <v>197</v>
      </c>
      <c r="R65" s="254">
        <v>0</v>
      </c>
    </row>
    <row r="66" spans="1:18" x14ac:dyDescent="0.2">
      <c r="A66" s="209" t="s" vm="5">
        <v>6</v>
      </c>
      <c r="B66" s="255">
        <v>0</v>
      </c>
      <c r="C66" s="256">
        <v>0</v>
      </c>
      <c r="D66" s="210">
        <v>0</v>
      </c>
      <c r="E66" s="253" t="s">
        <v>197</v>
      </c>
      <c r="F66" s="254">
        <v>0</v>
      </c>
      <c r="G66" s="255">
        <v>0</v>
      </c>
      <c r="H66" s="253" t="s">
        <v>197</v>
      </c>
      <c r="I66" s="254">
        <v>0</v>
      </c>
      <c r="J66" s="255">
        <v>0</v>
      </c>
      <c r="K66" s="253" t="s">
        <v>197</v>
      </c>
      <c r="L66" s="254">
        <v>0</v>
      </c>
      <c r="M66" s="255">
        <v>0</v>
      </c>
      <c r="N66" s="253" t="s">
        <v>197</v>
      </c>
      <c r="O66" s="254">
        <v>0</v>
      </c>
      <c r="P66" s="255">
        <v>0</v>
      </c>
      <c r="Q66" s="253" t="s">
        <v>197</v>
      </c>
      <c r="R66" s="254">
        <v>0</v>
      </c>
    </row>
    <row r="67" spans="1:18" x14ac:dyDescent="0.2">
      <c r="A67" s="209" t="s" vm="6">
        <v>7</v>
      </c>
      <c r="B67" s="255">
        <v>368</v>
      </c>
      <c r="C67" s="256">
        <v>4.3913124999999997</v>
      </c>
      <c r="D67" s="210">
        <v>320</v>
      </c>
      <c r="E67" s="253">
        <v>0.86956521739130432</v>
      </c>
      <c r="F67" s="254">
        <v>4.3438687499999995</v>
      </c>
      <c r="G67" s="255">
        <v>284</v>
      </c>
      <c r="H67" s="253">
        <v>0.88749999999999996</v>
      </c>
      <c r="I67" s="254">
        <v>4.3658943661971836</v>
      </c>
      <c r="J67" s="255">
        <v>36</v>
      </c>
      <c r="K67" s="253">
        <v>0.1125</v>
      </c>
      <c r="L67" s="254">
        <v>4.1701111111111109</v>
      </c>
      <c r="M67" s="255">
        <v>18</v>
      </c>
      <c r="N67" s="253">
        <v>4.8913043478260872E-2</v>
      </c>
      <c r="O67" s="254">
        <v>4.4960555555555555</v>
      </c>
      <c r="P67" s="255">
        <v>30</v>
      </c>
      <c r="Q67" s="253">
        <v>8.1521739130434784E-2</v>
      </c>
      <c r="R67" s="254">
        <v>4.8345333333333338</v>
      </c>
    </row>
    <row r="68" spans="1:18" x14ac:dyDescent="0.2">
      <c r="A68" s="209" t="s" vm="7">
        <v>8</v>
      </c>
      <c r="B68" s="255">
        <v>107</v>
      </c>
      <c r="C68" s="256">
        <v>5.3709252336448596</v>
      </c>
      <c r="D68" s="210">
        <v>91</v>
      </c>
      <c r="E68" s="253">
        <v>0.85046728971962615</v>
      </c>
      <c r="F68" s="254">
        <v>5.3237362637362642</v>
      </c>
      <c r="G68" s="255">
        <v>72</v>
      </c>
      <c r="H68" s="253">
        <v>0.79120879120879117</v>
      </c>
      <c r="I68" s="254">
        <v>5.0517222222222227</v>
      </c>
      <c r="J68" s="255">
        <v>19</v>
      </c>
      <c r="K68" s="253">
        <v>0.2087912087912088</v>
      </c>
      <c r="L68" s="254">
        <v>6.3545263157894736</v>
      </c>
      <c r="M68" s="255">
        <v>9</v>
      </c>
      <c r="N68" s="253">
        <v>8.4112149532710276E-2</v>
      </c>
      <c r="O68" s="254">
        <v>5.1668888888888889</v>
      </c>
      <c r="P68" s="255">
        <v>7</v>
      </c>
      <c r="Q68" s="253">
        <v>6.5420560747663545E-2</v>
      </c>
      <c r="R68" s="254">
        <v>6.246714285714285</v>
      </c>
    </row>
    <row r="69" spans="1:18" x14ac:dyDescent="0.2">
      <c r="A69" s="209" t="s" vm="8">
        <v>9</v>
      </c>
      <c r="B69" s="255" t="s">
        <v>206</v>
      </c>
      <c r="C69" s="256" t="s">
        <v>206</v>
      </c>
      <c r="D69" s="210" t="s">
        <v>206</v>
      </c>
      <c r="E69" s="253" t="s">
        <v>206</v>
      </c>
      <c r="F69" s="254" t="s">
        <v>206</v>
      </c>
      <c r="G69" s="255" t="s">
        <v>206</v>
      </c>
      <c r="H69" s="253" t="s">
        <v>206</v>
      </c>
      <c r="I69" s="254" t="s">
        <v>206</v>
      </c>
      <c r="J69" s="255" t="s">
        <v>206</v>
      </c>
      <c r="K69" s="253" t="s">
        <v>206</v>
      </c>
      <c r="L69" s="254" t="s">
        <v>206</v>
      </c>
      <c r="M69" s="255" t="s">
        <v>206</v>
      </c>
      <c r="N69" s="253" t="s">
        <v>206</v>
      </c>
      <c r="O69" s="254" t="s">
        <v>206</v>
      </c>
      <c r="P69" s="255" t="s">
        <v>206</v>
      </c>
      <c r="Q69" s="253" t="s">
        <v>206</v>
      </c>
      <c r="R69" s="254" t="s">
        <v>206</v>
      </c>
    </row>
    <row r="70" spans="1:18" x14ac:dyDescent="0.2">
      <c r="A70" s="209" t="s">
        <v>315</v>
      </c>
      <c r="B70" s="255" t="s">
        <v>206</v>
      </c>
      <c r="C70" s="256" t="s">
        <v>206</v>
      </c>
      <c r="D70" s="210" t="s">
        <v>206</v>
      </c>
      <c r="E70" s="253" t="s">
        <v>206</v>
      </c>
      <c r="F70" s="254" t="s">
        <v>206</v>
      </c>
      <c r="G70" s="255" t="s">
        <v>206</v>
      </c>
      <c r="H70" s="253" t="s">
        <v>206</v>
      </c>
      <c r="I70" s="254" t="s">
        <v>206</v>
      </c>
      <c r="J70" s="255" t="s">
        <v>206</v>
      </c>
      <c r="K70" s="253" t="s">
        <v>206</v>
      </c>
      <c r="L70" s="254" t="s">
        <v>206</v>
      </c>
      <c r="M70" s="255" t="s">
        <v>206</v>
      </c>
      <c r="N70" s="253" t="s">
        <v>206</v>
      </c>
      <c r="O70" s="254" t="s">
        <v>206</v>
      </c>
      <c r="P70" s="255" t="s">
        <v>206</v>
      </c>
      <c r="Q70" s="253" t="s">
        <v>206</v>
      </c>
      <c r="R70" s="254" t="s">
        <v>206</v>
      </c>
    </row>
    <row r="71" spans="1:18" x14ac:dyDescent="0.2">
      <c r="A71" s="209" t="s" vm="10">
        <v>11</v>
      </c>
      <c r="B71" s="255">
        <v>101</v>
      </c>
      <c r="C71" s="256">
        <v>7.3686534653465348</v>
      </c>
      <c r="D71" s="210">
        <v>82</v>
      </c>
      <c r="E71" s="253">
        <v>0.81188118811881194</v>
      </c>
      <c r="F71" s="254">
        <v>7.4356463414634142</v>
      </c>
      <c r="G71" s="255">
        <v>80</v>
      </c>
      <c r="H71" s="253">
        <v>0.97560975609756095</v>
      </c>
      <c r="I71" s="254">
        <v>7.4773750000000003</v>
      </c>
      <c r="J71" s="255">
        <v>2</v>
      </c>
      <c r="K71" s="253">
        <v>2.4390243902439025E-2</v>
      </c>
      <c r="L71" s="254">
        <v>5.7664999999999997</v>
      </c>
      <c r="M71" s="255">
        <v>2</v>
      </c>
      <c r="N71" s="253">
        <v>1.9801980198019802E-2</v>
      </c>
      <c r="O71" s="254">
        <v>6.6130000000000004</v>
      </c>
      <c r="P71" s="255">
        <v>17</v>
      </c>
      <c r="Q71" s="253">
        <v>0.16831683168316833</v>
      </c>
      <c r="R71" s="254">
        <v>7.1344117647058818</v>
      </c>
    </row>
    <row r="72" spans="1:18" x14ac:dyDescent="0.2">
      <c r="A72" s="209" t="s">
        <v>273</v>
      </c>
      <c r="B72" s="255" t="s">
        <v>312</v>
      </c>
      <c r="C72" s="256" t="s">
        <v>312</v>
      </c>
      <c r="D72" s="210" t="s">
        <v>312</v>
      </c>
      <c r="E72" s="253" t="s">
        <v>312</v>
      </c>
      <c r="F72" s="254" t="s">
        <v>312</v>
      </c>
      <c r="G72" s="255" t="s">
        <v>312</v>
      </c>
      <c r="H72" s="253" t="s">
        <v>312</v>
      </c>
      <c r="I72" s="254" t="s">
        <v>312</v>
      </c>
      <c r="J72" s="255" t="s">
        <v>312</v>
      </c>
      <c r="K72" s="253" t="s">
        <v>312</v>
      </c>
      <c r="L72" s="254" t="s">
        <v>312</v>
      </c>
      <c r="M72" s="255" t="s">
        <v>312</v>
      </c>
      <c r="N72" s="253" t="s">
        <v>312</v>
      </c>
      <c r="O72" s="254" t="s">
        <v>312</v>
      </c>
      <c r="P72" s="255" t="s">
        <v>312</v>
      </c>
      <c r="Q72" s="253" t="s">
        <v>312</v>
      </c>
      <c r="R72" s="254" t="s">
        <v>312</v>
      </c>
    </row>
    <row r="73" spans="1:18" x14ac:dyDescent="0.2">
      <c r="A73" s="209" t="s">
        <v>270</v>
      </c>
      <c r="B73" s="255" t="s">
        <v>206</v>
      </c>
      <c r="C73" s="256" t="s">
        <v>206</v>
      </c>
      <c r="D73" s="210" t="s">
        <v>206</v>
      </c>
      <c r="E73" s="253" t="s">
        <v>206</v>
      </c>
      <c r="F73" s="254" t="s">
        <v>206</v>
      </c>
      <c r="G73" s="255" t="s">
        <v>206</v>
      </c>
      <c r="H73" s="253" t="s">
        <v>206</v>
      </c>
      <c r="I73" s="254" t="s">
        <v>206</v>
      </c>
      <c r="J73" s="255" t="s">
        <v>206</v>
      </c>
      <c r="K73" s="253" t="s">
        <v>206</v>
      </c>
      <c r="L73" s="254" t="s">
        <v>206</v>
      </c>
      <c r="M73" s="255" t="s">
        <v>206</v>
      </c>
      <c r="N73" s="253" t="s">
        <v>206</v>
      </c>
      <c r="O73" s="254" t="s">
        <v>206</v>
      </c>
      <c r="P73" s="255" t="s">
        <v>206</v>
      </c>
      <c r="Q73" s="253" t="s">
        <v>206</v>
      </c>
      <c r="R73" s="254" t="s">
        <v>206</v>
      </c>
    </row>
    <row r="74" spans="1:18" x14ac:dyDescent="0.2">
      <c r="A74" s="209" t="s">
        <v>211</v>
      </c>
      <c r="B74" s="255">
        <v>1030</v>
      </c>
      <c r="C74" s="256">
        <v>4.9272922330097089</v>
      </c>
      <c r="D74" s="210">
        <v>836</v>
      </c>
      <c r="E74" s="253">
        <v>0.81165048543689322</v>
      </c>
      <c r="F74" s="254">
        <v>4.8716662679425839</v>
      </c>
      <c r="G74" s="255">
        <v>706</v>
      </c>
      <c r="H74" s="253">
        <v>0.84449760765550241</v>
      </c>
      <c r="I74" s="254">
        <v>4.8520311614730884</v>
      </c>
      <c r="J74" s="255">
        <v>130</v>
      </c>
      <c r="K74" s="253">
        <v>0.15550239234449761</v>
      </c>
      <c r="L74" s="254">
        <v>4.9782999999999999</v>
      </c>
      <c r="M74" s="255">
        <v>59</v>
      </c>
      <c r="N74" s="253">
        <v>5.7281553398058252E-2</v>
      </c>
      <c r="O74" s="254">
        <v>4.7228474576271182</v>
      </c>
      <c r="P74" s="255">
        <v>135</v>
      </c>
      <c r="Q74" s="253">
        <v>0.13106796116504854</v>
      </c>
      <c r="R74" s="254">
        <v>5.3611111111111116</v>
      </c>
    </row>
    <row r="75" spans="1:18" x14ac:dyDescent="0.2">
      <c r="A75" s="209" t="s" vm="20">
        <v>21</v>
      </c>
      <c r="B75" s="255">
        <v>150</v>
      </c>
      <c r="C75" s="256">
        <v>5.7232866666666666</v>
      </c>
      <c r="D75" s="210">
        <v>117</v>
      </c>
      <c r="E75" s="253">
        <v>0.78</v>
      </c>
      <c r="F75" s="254">
        <v>5.6418376068376066</v>
      </c>
      <c r="G75" s="255">
        <v>95</v>
      </c>
      <c r="H75" s="253">
        <v>0.81196581196581197</v>
      </c>
      <c r="I75" s="254">
        <v>5.6034105263157903</v>
      </c>
      <c r="J75" s="255">
        <v>22</v>
      </c>
      <c r="K75" s="253">
        <v>0.18803418803418803</v>
      </c>
      <c r="L75" s="254">
        <v>5.8077727272727273</v>
      </c>
      <c r="M75" s="255">
        <v>14</v>
      </c>
      <c r="N75" s="253">
        <v>9.3333333333333338E-2</v>
      </c>
      <c r="O75" s="254">
        <v>6.7497142857142851</v>
      </c>
      <c r="P75" s="255">
        <v>19</v>
      </c>
      <c r="Q75" s="253">
        <v>0.12666666666666668</v>
      </c>
      <c r="R75" s="254">
        <v>5.4685263157894735</v>
      </c>
    </row>
    <row r="76" spans="1:18" s="221" customFormat="1" ht="13.5" thickBot="1" x14ac:dyDescent="0.25">
      <c r="A76" s="258" t="s">
        <v>101</v>
      </c>
      <c r="B76" s="259">
        <v>1819</v>
      </c>
      <c r="C76" s="260">
        <v>5.0708609125893345</v>
      </c>
      <c r="D76" s="218">
        <v>1495</v>
      </c>
      <c r="E76" s="261">
        <v>0.82188015393073122</v>
      </c>
      <c r="F76" s="262">
        <v>5.0323183946488301</v>
      </c>
      <c r="G76" s="259">
        <v>1282</v>
      </c>
      <c r="H76" s="261">
        <v>0.85752508361204016</v>
      </c>
      <c r="I76" s="262">
        <v>5.0309524180967236</v>
      </c>
      <c r="J76" s="259">
        <v>213</v>
      </c>
      <c r="K76" s="261">
        <v>0.14247491638795987</v>
      </c>
      <c r="L76" s="262">
        <v>5.0405399061032865</v>
      </c>
      <c r="M76" s="259">
        <v>110</v>
      </c>
      <c r="N76" s="261">
        <v>6.0472787245739415E-2</v>
      </c>
      <c r="O76" s="262">
        <v>4.8806272727272724</v>
      </c>
      <c r="P76" s="259">
        <v>214</v>
      </c>
      <c r="Q76" s="261">
        <v>0.11764705882352941</v>
      </c>
      <c r="R76" s="262">
        <v>5.4379018691588783</v>
      </c>
    </row>
    <row r="77" spans="1:18" ht="13.5" thickTop="1" x14ac:dyDescent="0.2">
      <c r="A77" s="229" t="s">
        <v>214</v>
      </c>
      <c r="B77" s="253"/>
      <c r="D77" s="253"/>
    </row>
    <row r="79" spans="1:18" ht="15" customHeight="1" x14ac:dyDescent="0.2">
      <c r="A79" s="331" t="s">
        <v>34</v>
      </c>
      <c r="B79" s="334" t="s">
        <v>74</v>
      </c>
      <c r="C79" s="335"/>
      <c r="D79" s="329" t="s">
        <v>75</v>
      </c>
      <c r="E79" s="329"/>
      <c r="F79" s="330"/>
      <c r="G79" s="328" t="s">
        <v>76</v>
      </c>
      <c r="H79" s="329"/>
      <c r="I79" s="330"/>
      <c r="J79" s="328" t="s">
        <v>77</v>
      </c>
      <c r="K79" s="329"/>
      <c r="L79" s="330"/>
      <c r="M79" s="328" t="s">
        <v>179</v>
      </c>
      <c r="N79" s="329"/>
      <c r="O79" s="330"/>
      <c r="P79" s="328" t="s">
        <v>180</v>
      </c>
      <c r="Q79" s="329"/>
      <c r="R79" s="330"/>
    </row>
    <row r="80" spans="1:18" x14ac:dyDescent="0.2">
      <c r="A80" s="332"/>
      <c r="B80" s="241" t="s">
        <v>44</v>
      </c>
      <c r="C80" s="242" t="s">
        <v>111</v>
      </c>
      <c r="D80" s="243" t="s">
        <v>44</v>
      </c>
      <c r="E80" s="243" t="s">
        <v>43</v>
      </c>
      <c r="F80" s="244" t="s">
        <v>111</v>
      </c>
      <c r="G80" s="241" t="s">
        <v>44</v>
      </c>
      <c r="H80" s="243" t="s">
        <v>41</v>
      </c>
      <c r="I80" s="244" t="s">
        <v>111</v>
      </c>
      <c r="J80" s="241" t="s">
        <v>44</v>
      </c>
      <c r="K80" s="243" t="s">
        <v>41</v>
      </c>
      <c r="L80" s="244" t="s">
        <v>111</v>
      </c>
      <c r="M80" s="241" t="s">
        <v>44</v>
      </c>
      <c r="N80" s="243" t="s">
        <v>43</v>
      </c>
      <c r="O80" s="244" t="s">
        <v>111</v>
      </c>
      <c r="P80" s="241" t="s">
        <v>44</v>
      </c>
      <c r="Q80" s="243" t="s">
        <v>43</v>
      </c>
      <c r="R80" s="244" t="s">
        <v>111</v>
      </c>
    </row>
    <row r="81" spans="1:18" x14ac:dyDescent="0.2">
      <c r="A81" s="333"/>
      <c r="B81" s="246"/>
      <c r="C81" s="247" t="s">
        <v>166</v>
      </c>
      <c r="D81" s="248"/>
      <c r="E81" s="248"/>
      <c r="F81" s="249" t="s">
        <v>166</v>
      </c>
      <c r="G81" s="246"/>
      <c r="H81" s="248"/>
      <c r="I81" s="249" t="s">
        <v>166</v>
      </c>
      <c r="J81" s="246"/>
      <c r="K81" s="248"/>
      <c r="L81" s="249" t="s">
        <v>166</v>
      </c>
      <c r="M81" s="246"/>
      <c r="N81" s="248"/>
      <c r="O81" s="249" t="s">
        <v>166</v>
      </c>
      <c r="P81" s="246"/>
      <c r="Q81" s="248"/>
      <c r="R81" s="249" t="s">
        <v>166</v>
      </c>
    </row>
    <row r="82" spans="1:18" ht="15" customHeight="1" x14ac:dyDescent="0.2">
      <c r="A82" s="209" t="s">
        <v>210</v>
      </c>
      <c r="B82" s="250">
        <v>590</v>
      </c>
      <c r="C82" s="251">
        <v>32.04542372881356</v>
      </c>
      <c r="D82" s="252">
        <v>493</v>
      </c>
      <c r="E82" s="253">
        <v>0.83559322033898309</v>
      </c>
      <c r="F82" s="254">
        <v>32.888929006085192</v>
      </c>
      <c r="G82" s="255">
        <v>448</v>
      </c>
      <c r="H82" s="253">
        <v>0.90872210953346855</v>
      </c>
      <c r="I82" s="254">
        <v>33.558450892857145</v>
      </c>
      <c r="J82" s="255">
        <v>45</v>
      </c>
      <c r="K82" s="253">
        <v>9.1277890466531439E-2</v>
      </c>
      <c r="L82" s="254">
        <v>26.223466666666667</v>
      </c>
      <c r="M82" s="255">
        <v>41</v>
      </c>
      <c r="N82" s="253">
        <v>6.9491525423728814E-2</v>
      </c>
      <c r="O82" s="254">
        <v>20.814414634146342</v>
      </c>
      <c r="P82" s="255">
        <v>56</v>
      </c>
      <c r="Q82" s="253">
        <v>9.4915254237288138E-2</v>
      </c>
      <c r="R82" s="254">
        <v>32.842267857142858</v>
      </c>
    </row>
    <row r="83" spans="1:18" ht="15" customHeight="1" x14ac:dyDescent="0.2">
      <c r="A83" s="209" t="s" vm="1">
        <v>2</v>
      </c>
      <c r="B83" s="255" t="s">
        <v>206</v>
      </c>
      <c r="C83" s="256" t="s">
        <v>206</v>
      </c>
      <c r="D83" s="210" t="s">
        <v>206</v>
      </c>
      <c r="E83" s="253" t="s">
        <v>206</v>
      </c>
      <c r="F83" s="254" t="s">
        <v>206</v>
      </c>
      <c r="G83" s="255" t="s">
        <v>206</v>
      </c>
      <c r="H83" s="253" t="s">
        <v>206</v>
      </c>
      <c r="I83" s="254" t="s">
        <v>206</v>
      </c>
      <c r="J83" s="255" t="s">
        <v>206</v>
      </c>
      <c r="K83" s="253" t="s">
        <v>206</v>
      </c>
      <c r="L83" s="254" t="s">
        <v>206</v>
      </c>
      <c r="M83" s="255" t="s">
        <v>206</v>
      </c>
      <c r="N83" s="253" t="s">
        <v>206</v>
      </c>
      <c r="O83" s="254" t="s">
        <v>206</v>
      </c>
      <c r="P83" s="255" t="s">
        <v>206</v>
      </c>
      <c r="Q83" s="253" t="s">
        <v>206</v>
      </c>
      <c r="R83" s="254" t="s">
        <v>206</v>
      </c>
    </row>
    <row r="84" spans="1:18" ht="15" customHeight="1" x14ac:dyDescent="0.2">
      <c r="A84" s="209" t="s">
        <v>205</v>
      </c>
      <c r="B84" s="255" t="s">
        <v>312</v>
      </c>
      <c r="C84" s="256" t="s">
        <v>312</v>
      </c>
      <c r="D84" s="210" t="s">
        <v>312</v>
      </c>
      <c r="E84" s="253" t="s">
        <v>312</v>
      </c>
      <c r="F84" s="254" t="s">
        <v>312</v>
      </c>
      <c r="G84" s="255" t="s">
        <v>312</v>
      </c>
      <c r="H84" s="253" t="s">
        <v>312</v>
      </c>
      <c r="I84" s="254" t="s">
        <v>312</v>
      </c>
      <c r="J84" s="255" t="s">
        <v>312</v>
      </c>
      <c r="K84" s="253" t="s">
        <v>312</v>
      </c>
      <c r="L84" s="254" t="s">
        <v>312</v>
      </c>
      <c r="M84" s="255" t="s">
        <v>312</v>
      </c>
      <c r="N84" s="253" t="s">
        <v>312</v>
      </c>
      <c r="O84" s="254" t="s">
        <v>312</v>
      </c>
      <c r="P84" s="255" t="s">
        <v>312</v>
      </c>
      <c r="Q84" s="253" t="s">
        <v>312</v>
      </c>
      <c r="R84" s="254" t="s">
        <v>312</v>
      </c>
    </row>
    <row r="85" spans="1:18" ht="15" customHeight="1" x14ac:dyDescent="0.2">
      <c r="A85" s="209" t="s" vm="5">
        <v>6</v>
      </c>
      <c r="B85" s="255">
        <v>74</v>
      </c>
      <c r="C85" s="256">
        <v>12.503418918918918</v>
      </c>
      <c r="D85" s="210">
        <v>71</v>
      </c>
      <c r="E85" s="253">
        <v>0.95945945945945943</v>
      </c>
      <c r="F85" s="254">
        <v>12.87805633802817</v>
      </c>
      <c r="G85" s="255">
        <v>59</v>
      </c>
      <c r="H85" s="253">
        <v>0.83098591549295775</v>
      </c>
      <c r="I85" s="254">
        <v>14.85464406779661</v>
      </c>
      <c r="J85" s="255">
        <v>12</v>
      </c>
      <c r="K85" s="253">
        <v>0.16901408450704225</v>
      </c>
      <c r="L85" s="254">
        <v>3.1598333333333333</v>
      </c>
      <c r="M85" s="255">
        <v>0</v>
      </c>
      <c r="N85" s="253">
        <v>0</v>
      </c>
      <c r="O85" s="254">
        <v>0</v>
      </c>
      <c r="P85" s="255">
        <v>3</v>
      </c>
      <c r="Q85" s="253">
        <v>4.0540540540540543E-2</v>
      </c>
      <c r="R85" s="254">
        <v>3.637</v>
      </c>
    </row>
    <row r="86" spans="1:18" ht="15" customHeight="1" x14ac:dyDescent="0.2">
      <c r="A86" s="209" t="s" vm="6">
        <v>7</v>
      </c>
      <c r="B86" s="255" t="s">
        <v>312</v>
      </c>
      <c r="C86" s="256" t="s">
        <v>312</v>
      </c>
      <c r="D86" s="210" t="s">
        <v>312</v>
      </c>
      <c r="E86" s="253" t="s">
        <v>312</v>
      </c>
      <c r="F86" s="254" t="s">
        <v>312</v>
      </c>
      <c r="G86" s="255" t="s">
        <v>312</v>
      </c>
      <c r="H86" s="253" t="s">
        <v>312</v>
      </c>
      <c r="I86" s="254" t="s">
        <v>312</v>
      </c>
      <c r="J86" s="255" t="s">
        <v>312</v>
      </c>
      <c r="K86" s="253" t="s">
        <v>312</v>
      </c>
      <c r="L86" s="254" t="s">
        <v>312</v>
      </c>
      <c r="M86" s="255" t="s">
        <v>312</v>
      </c>
      <c r="N86" s="253" t="s">
        <v>312</v>
      </c>
      <c r="O86" s="254" t="s">
        <v>312</v>
      </c>
      <c r="P86" s="255" t="s">
        <v>312</v>
      </c>
      <c r="Q86" s="253" t="s">
        <v>312</v>
      </c>
      <c r="R86" s="254" t="s">
        <v>312</v>
      </c>
    </row>
    <row r="87" spans="1:18" ht="15" customHeight="1" x14ac:dyDescent="0.2">
      <c r="A87" s="209" t="s" vm="7">
        <v>8</v>
      </c>
      <c r="B87" s="255" t="s">
        <v>312</v>
      </c>
      <c r="C87" s="256" t="s">
        <v>312</v>
      </c>
      <c r="D87" s="210" t="s">
        <v>312</v>
      </c>
      <c r="E87" s="253" t="s">
        <v>312</v>
      </c>
      <c r="F87" s="254" t="s">
        <v>312</v>
      </c>
      <c r="G87" s="255" t="s">
        <v>312</v>
      </c>
      <c r="H87" s="253" t="s">
        <v>312</v>
      </c>
      <c r="I87" s="254" t="s">
        <v>312</v>
      </c>
      <c r="J87" s="255" t="s">
        <v>312</v>
      </c>
      <c r="K87" s="253" t="s">
        <v>312</v>
      </c>
      <c r="L87" s="254" t="s">
        <v>312</v>
      </c>
      <c r="M87" s="255" t="s">
        <v>312</v>
      </c>
      <c r="N87" s="253" t="s">
        <v>312</v>
      </c>
      <c r="O87" s="254" t="s">
        <v>312</v>
      </c>
      <c r="P87" s="255" t="s">
        <v>312</v>
      </c>
      <c r="Q87" s="253" t="s">
        <v>312</v>
      </c>
      <c r="R87" s="254" t="s">
        <v>312</v>
      </c>
    </row>
    <row r="88" spans="1:18" ht="15" customHeight="1" x14ac:dyDescent="0.2">
      <c r="A88" s="209" t="s" vm="8">
        <v>9</v>
      </c>
      <c r="B88" s="255" t="s">
        <v>206</v>
      </c>
      <c r="C88" s="256" t="s">
        <v>206</v>
      </c>
      <c r="D88" s="210" t="s">
        <v>206</v>
      </c>
      <c r="E88" s="253" t="s">
        <v>206</v>
      </c>
      <c r="F88" s="254" t="s">
        <v>206</v>
      </c>
      <c r="G88" s="255" t="s">
        <v>206</v>
      </c>
      <c r="H88" s="253" t="s">
        <v>206</v>
      </c>
      <c r="I88" s="254" t="s">
        <v>206</v>
      </c>
      <c r="J88" s="255" t="s">
        <v>206</v>
      </c>
      <c r="K88" s="253" t="s">
        <v>206</v>
      </c>
      <c r="L88" s="254" t="s">
        <v>206</v>
      </c>
      <c r="M88" s="255" t="s">
        <v>206</v>
      </c>
      <c r="N88" s="253" t="s">
        <v>206</v>
      </c>
      <c r="O88" s="254" t="s">
        <v>206</v>
      </c>
      <c r="P88" s="255" t="s">
        <v>206</v>
      </c>
      <c r="Q88" s="253" t="s">
        <v>206</v>
      </c>
      <c r="R88" s="254" t="s">
        <v>206</v>
      </c>
    </row>
    <row r="89" spans="1:18" ht="15" customHeight="1" x14ac:dyDescent="0.2">
      <c r="A89" s="209" t="s">
        <v>315</v>
      </c>
      <c r="B89" s="255">
        <v>262</v>
      </c>
      <c r="C89" s="256">
        <v>27.043965648854961</v>
      </c>
      <c r="D89" s="210">
        <v>253</v>
      </c>
      <c r="E89" s="253">
        <v>0.96564885496183206</v>
      </c>
      <c r="F89" s="254">
        <v>25.846162055335967</v>
      </c>
      <c r="G89" s="255">
        <v>241</v>
      </c>
      <c r="H89" s="253">
        <v>0.95256916996047436</v>
      </c>
      <c r="I89" s="254">
        <v>21.668087136929461</v>
      </c>
      <c r="J89" s="255">
        <v>12</v>
      </c>
      <c r="K89" s="253">
        <v>4.7430830039525688E-2</v>
      </c>
      <c r="L89" s="254">
        <v>109.75583333333333</v>
      </c>
      <c r="M89" s="255">
        <v>6</v>
      </c>
      <c r="N89" s="253">
        <v>2.2900763358778626E-2</v>
      </c>
      <c r="O89" s="254">
        <v>23.19</v>
      </c>
      <c r="P89" s="255">
        <v>3</v>
      </c>
      <c r="Q89" s="253">
        <v>1.1450381679389313E-2</v>
      </c>
      <c r="R89" s="254">
        <v>135.76666666666665</v>
      </c>
    </row>
    <row r="90" spans="1:18" ht="15" customHeight="1" x14ac:dyDescent="0.2">
      <c r="A90" s="209" t="s" vm="10">
        <v>11</v>
      </c>
      <c r="B90" s="255" t="s">
        <v>312</v>
      </c>
      <c r="C90" s="256" t="s">
        <v>312</v>
      </c>
      <c r="D90" s="210" t="s">
        <v>312</v>
      </c>
      <c r="E90" s="253" t="s">
        <v>312</v>
      </c>
      <c r="F90" s="254" t="s">
        <v>312</v>
      </c>
      <c r="G90" s="255" t="s">
        <v>312</v>
      </c>
      <c r="H90" s="253" t="s">
        <v>312</v>
      </c>
      <c r="I90" s="254" t="s">
        <v>312</v>
      </c>
      <c r="J90" s="255" t="s">
        <v>312</v>
      </c>
      <c r="K90" s="253" t="s">
        <v>312</v>
      </c>
      <c r="L90" s="254" t="s">
        <v>312</v>
      </c>
      <c r="M90" s="255" t="s">
        <v>312</v>
      </c>
      <c r="N90" s="253" t="s">
        <v>312</v>
      </c>
      <c r="O90" s="254" t="s">
        <v>312</v>
      </c>
      <c r="P90" s="255" t="s">
        <v>312</v>
      </c>
      <c r="Q90" s="253" t="s">
        <v>312</v>
      </c>
      <c r="R90" s="254" t="s">
        <v>312</v>
      </c>
    </row>
    <row r="91" spans="1:18" ht="15" customHeight="1" x14ac:dyDescent="0.2">
      <c r="A91" s="209" t="s">
        <v>273</v>
      </c>
      <c r="B91" s="255" t="s">
        <v>312</v>
      </c>
      <c r="C91" s="256" t="s">
        <v>312</v>
      </c>
      <c r="D91" s="210" t="s">
        <v>312</v>
      </c>
      <c r="E91" s="253" t="s">
        <v>312</v>
      </c>
      <c r="F91" s="254" t="s">
        <v>312</v>
      </c>
      <c r="G91" s="255" t="s">
        <v>312</v>
      </c>
      <c r="H91" s="253" t="s">
        <v>312</v>
      </c>
      <c r="I91" s="254" t="s">
        <v>312</v>
      </c>
      <c r="J91" s="255" t="s">
        <v>312</v>
      </c>
      <c r="K91" s="253" t="s">
        <v>312</v>
      </c>
      <c r="L91" s="254" t="s">
        <v>312</v>
      </c>
      <c r="M91" s="255" t="s">
        <v>312</v>
      </c>
      <c r="N91" s="253" t="s">
        <v>312</v>
      </c>
      <c r="O91" s="254" t="s">
        <v>312</v>
      </c>
      <c r="P91" s="255" t="s">
        <v>312</v>
      </c>
      <c r="Q91" s="253" t="s">
        <v>312</v>
      </c>
      <c r="R91" s="254" t="s">
        <v>312</v>
      </c>
    </row>
    <row r="92" spans="1:18" ht="15" customHeight="1" x14ac:dyDescent="0.2">
      <c r="A92" s="209" t="s">
        <v>270</v>
      </c>
      <c r="B92" s="255" t="s">
        <v>312</v>
      </c>
      <c r="C92" s="256" t="s">
        <v>312</v>
      </c>
      <c r="D92" s="210" t="s">
        <v>312</v>
      </c>
      <c r="E92" s="253" t="s">
        <v>312</v>
      </c>
      <c r="F92" s="254" t="s">
        <v>312</v>
      </c>
      <c r="G92" s="255" t="s">
        <v>312</v>
      </c>
      <c r="H92" s="253" t="s">
        <v>312</v>
      </c>
      <c r="I92" s="254" t="s">
        <v>312</v>
      </c>
      <c r="J92" s="255" t="s">
        <v>312</v>
      </c>
      <c r="K92" s="253" t="s">
        <v>312</v>
      </c>
      <c r="L92" s="254" t="s">
        <v>312</v>
      </c>
      <c r="M92" s="255" t="s">
        <v>312</v>
      </c>
      <c r="N92" s="253" t="s">
        <v>312</v>
      </c>
      <c r="O92" s="254" t="s">
        <v>312</v>
      </c>
      <c r="P92" s="255" t="s">
        <v>312</v>
      </c>
      <c r="Q92" s="253" t="s">
        <v>312</v>
      </c>
      <c r="R92" s="254" t="s">
        <v>312</v>
      </c>
    </row>
    <row r="93" spans="1:18" ht="15" customHeight="1" x14ac:dyDescent="0.2">
      <c r="A93" s="209" t="s">
        <v>211</v>
      </c>
      <c r="B93" s="255">
        <v>142</v>
      </c>
      <c r="C93" s="256">
        <v>79.026154929577459</v>
      </c>
      <c r="D93" s="210">
        <v>121</v>
      </c>
      <c r="E93" s="253">
        <v>0.852112676056338</v>
      </c>
      <c r="F93" s="254">
        <v>89.790561983471079</v>
      </c>
      <c r="G93" s="255">
        <v>109</v>
      </c>
      <c r="H93" s="253">
        <v>0.90082644628099173</v>
      </c>
      <c r="I93" s="254">
        <v>94.201394495412842</v>
      </c>
      <c r="J93" s="255">
        <v>12</v>
      </c>
      <c r="K93" s="253">
        <v>9.9173553719008267E-2</v>
      </c>
      <c r="L93" s="254">
        <v>49.725499999999997</v>
      </c>
      <c r="M93" s="255">
        <v>5</v>
      </c>
      <c r="N93" s="253">
        <v>3.5211267605633804E-2</v>
      </c>
      <c r="O93" s="254">
        <v>6.56</v>
      </c>
      <c r="P93" s="255">
        <v>16</v>
      </c>
      <c r="Q93" s="253">
        <v>0.11267605633802817</v>
      </c>
      <c r="R93" s="254">
        <v>20.265999999999998</v>
      </c>
    </row>
    <row r="94" spans="1:18" ht="15" customHeight="1" x14ac:dyDescent="0.2">
      <c r="A94" s="209" t="s" vm="20">
        <v>21</v>
      </c>
      <c r="B94" s="255">
        <v>90</v>
      </c>
      <c r="C94" s="256">
        <v>28.3339</v>
      </c>
      <c r="D94" s="210">
        <v>78</v>
      </c>
      <c r="E94" s="253">
        <v>0.8666666666666667</v>
      </c>
      <c r="F94" s="254">
        <v>28.828538461538461</v>
      </c>
      <c r="G94" s="255">
        <v>75</v>
      </c>
      <c r="H94" s="253">
        <v>0.96153846153846156</v>
      </c>
      <c r="I94" s="254">
        <v>29.750146666666666</v>
      </c>
      <c r="J94" s="255">
        <v>3</v>
      </c>
      <c r="K94" s="253">
        <v>3.8461538461538464E-2</v>
      </c>
      <c r="L94" s="254">
        <v>5.7883333333333331</v>
      </c>
      <c r="M94" s="255">
        <v>7</v>
      </c>
      <c r="N94" s="253">
        <v>7.7777777777777779E-2</v>
      </c>
      <c r="O94" s="254">
        <v>16.849</v>
      </c>
      <c r="P94" s="255">
        <v>5</v>
      </c>
      <c r="Q94" s="253">
        <v>5.5555555555555552E-2</v>
      </c>
      <c r="R94" s="254">
        <v>36.696400000000004</v>
      </c>
    </row>
    <row r="95" spans="1:18" s="221" customFormat="1" ht="15" customHeight="1" thickBot="1" x14ac:dyDescent="0.25">
      <c r="A95" s="258" t="s">
        <v>101</v>
      </c>
      <c r="B95" s="259">
        <v>1190</v>
      </c>
      <c r="C95" s="260">
        <v>34.334291596638657</v>
      </c>
      <c r="D95" s="218">
        <v>1039</v>
      </c>
      <c r="E95" s="261">
        <v>0.873109243697479</v>
      </c>
      <c r="F95" s="262">
        <v>35.549056785370553</v>
      </c>
      <c r="G95" s="259">
        <v>951</v>
      </c>
      <c r="H95" s="261">
        <v>0.91530317613089507</v>
      </c>
      <c r="I95" s="262">
        <v>35.500736067297588</v>
      </c>
      <c r="J95" s="259">
        <v>88</v>
      </c>
      <c r="K95" s="261">
        <v>8.4696823869104904E-2</v>
      </c>
      <c r="L95" s="262">
        <v>36.071249999999999</v>
      </c>
      <c r="M95" s="259">
        <v>62</v>
      </c>
      <c r="N95" s="261">
        <v>5.2100840336134456E-2</v>
      </c>
      <c r="O95" s="262">
        <v>18.439983870967744</v>
      </c>
      <c r="P95" s="259">
        <v>89</v>
      </c>
      <c r="Q95" s="261">
        <v>7.4789915966386553E-2</v>
      </c>
      <c r="R95" s="262">
        <v>31.225370786516855</v>
      </c>
    </row>
    <row r="96" spans="1:18" ht="13.5" thickTop="1" x14ac:dyDescent="0.2">
      <c r="B96" s="253"/>
      <c r="D96" s="253"/>
    </row>
    <row r="98" spans="1:18" ht="15" customHeight="1" x14ac:dyDescent="0.2">
      <c r="A98" s="331" t="s">
        <v>35</v>
      </c>
      <c r="B98" s="334" t="s">
        <v>74</v>
      </c>
      <c r="C98" s="335"/>
      <c r="D98" s="329" t="s">
        <v>75</v>
      </c>
      <c r="E98" s="329"/>
      <c r="F98" s="330"/>
      <c r="G98" s="328" t="s">
        <v>76</v>
      </c>
      <c r="H98" s="329"/>
      <c r="I98" s="330"/>
      <c r="J98" s="328" t="s">
        <v>77</v>
      </c>
      <c r="K98" s="329"/>
      <c r="L98" s="330"/>
      <c r="M98" s="328" t="s">
        <v>179</v>
      </c>
      <c r="N98" s="329"/>
      <c r="O98" s="330"/>
      <c r="P98" s="328" t="s">
        <v>180</v>
      </c>
      <c r="Q98" s="329"/>
      <c r="R98" s="330"/>
    </row>
    <row r="99" spans="1:18" x14ac:dyDescent="0.2">
      <c r="A99" s="332"/>
      <c r="B99" s="241" t="s">
        <v>44</v>
      </c>
      <c r="C99" s="242" t="s">
        <v>111</v>
      </c>
      <c r="D99" s="243" t="s">
        <v>44</v>
      </c>
      <c r="E99" s="243" t="s">
        <v>43</v>
      </c>
      <c r="F99" s="244" t="s">
        <v>111</v>
      </c>
      <c r="G99" s="241" t="s">
        <v>44</v>
      </c>
      <c r="H99" s="243" t="s">
        <v>41</v>
      </c>
      <c r="I99" s="244" t="s">
        <v>111</v>
      </c>
      <c r="J99" s="241" t="s">
        <v>44</v>
      </c>
      <c r="K99" s="243" t="s">
        <v>41</v>
      </c>
      <c r="L99" s="244" t="s">
        <v>111</v>
      </c>
      <c r="M99" s="241" t="s">
        <v>44</v>
      </c>
      <c r="N99" s="243" t="s">
        <v>43</v>
      </c>
      <c r="O99" s="244" t="s">
        <v>111</v>
      </c>
      <c r="P99" s="241" t="s">
        <v>44</v>
      </c>
      <c r="Q99" s="243" t="s">
        <v>43</v>
      </c>
      <c r="R99" s="244" t="s">
        <v>111</v>
      </c>
    </row>
    <row r="100" spans="1:18" x14ac:dyDescent="0.2">
      <c r="A100" s="333"/>
      <c r="B100" s="246"/>
      <c r="C100" s="247" t="s">
        <v>166</v>
      </c>
      <c r="D100" s="248"/>
      <c r="E100" s="248"/>
      <c r="F100" s="249" t="s">
        <v>166</v>
      </c>
      <c r="G100" s="246"/>
      <c r="H100" s="248"/>
      <c r="I100" s="249" t="s">
        <v>166</v>
      </c>
      <c r="J100" s="246"/>
      <c r="K100" s="248"/>
      <c r="L100" s="249" t="s">
        <v>166</v>
      </c>
      <c r="M100" s="246"/>
      <c r="N100" s="248"/>
      <c r="O100" s="249" t="s">
        <v>166</v>
      </c>
      <c r="P100" s="246"/>
      <c r="Q100" s="248"/>
      <c r="R100" s="249" t="s">
        <v>166</v>
      </c>
    </row>
    <row r="101" spans="1:18" x14ac:dyDescent="0.2">
      <c r="A101" s="209" t="s">
        <v>210</v>
      </c>
      <c r="B101" s="250">
        <v>75</v>
      </c>
      <c r="C101" s="251">
        <v>9.1056799999999996</v>
      </c>
      <c r="D101" s="252">
        <v>73</v>
      </c>
      <c r="E101" s="253">
        <v>0.97333333333333338</v>
      </c>
      <c r="F101" s="254">
        <v>9.08117808219178</v>
      </c>
      <c r="G101" s="255">
        <v>73</v>
      </c>
      <c r="H101" s="253">
        <v>1</v>
      </c>
      <c r="I101" s="254">
        <v>9.08117808219178</v>
      </c>
      <c r="J101" s="255">
        <v>0</v>
      </c>
      <c r="K101" s="253">
        <v>0</v>
      </c>
      <c r="L101" s="254">
        <v>0</v>
      </c>
      <c r="M101" s="255">
        <v>0</v>
      </c>
      <c r="N101" s="253">
        <v>0</v>
      </c>
      <c r="O101" s="254">
        <v>0</v>
      </c>
      <c r="P101" s="255">
        <v>2</v>
      </c>
      <c r="Q101" s="253">
        <v>2.6666666666666668E-2</v>
      </c>
      <c r="R101" s="254">
        <v>10</v>
      </c>
    </row>
    <row r="102" spans="1:18" x14ac:dyDescent="0.2">
      <c r="A102" s="209" t="s" vm="1">
        <v>2</v>
      </c>
      <c r="B102" s="255" t="s">
        <v>312</v>
      </c>
      <c r="C102" s="256" t="s">
        <v>312</v>
      </c>
      <c r="D102" s="210" t="s">
        <v>312</v>
      </c>
      <c r="E102" s="253" t="s">
        <v>312</v>
      </c>
      <c r="F102" s="254" t="s">
        <v>312</v>
      </c>
      <c r="G102" s="255" t="s">
        <v>312</v>
      </c>
      <c r="H102" s="253" t="s">
        <v>312</v>
      </c>
      <c r="I102" s="254" t="s">
        <v>312</v>
      </c>
      <c r="J102" s="255" t="s">
        <v>312</v>
      </c>
      <c r="K102" s="253" t="s">
        <v>312</v>
      </c>
      <c r="L102" s="254" t="s">
        <v>312</v>
      </c>
      <c r="M102" s="255" t="s">
        <v>312</v>
      </c>
      <c r="N102" s="253" t="s">
        <v>312</v>
      </c>
      <c r="O102" s="254" t="s">
        <v>312</v>
      </c>
      <c r="P102" s="255" t="s">
        <v>312</v>
      </c>
      <c r="Q102" s="253" t="s">
        <v>312</v>
      </c>
      <c r="R102" s="254" t="s">
        <v>312</v>
      </c>
    </row>
    <row r="103" spans="1:18" x14ac:dyDescent="0.2">
      <c r="A103" s="209" t="s">
        <v>205</v>
      </c>
      <c r="B103" s="255" t="s">
        <v>206</v>
      </c>
      <c r="C103" s="256" t="s">
        <v>206</v>
      </c>
      <c r="D103" s="252" t="s">
        <v>206</v>
      </c>
      <c r="E103" s="253" t="s">
        <v>206</v>
      </c>
      <c r="F103" s="254" t="s">
        <v>206</v>
      </c>
      <c r="G103" s="255" t="s">
        <v>206</v>
      </c>
      <c r="H103" s="253" t="s">
        <v>206</v>
      </c>
      <c r="I103" s="254" t="s">
        <v>206</v>
      </c>
      <c r="J103" s="255" t="s">
        <v>206</v>
      </c>
      <c r="K103" s="253" t="s">
        <v>206</v>
      </c>
      <c r="L103" s="254" t="s">
        <v>206</v>
      </c>
      <c r="M103" s="255" t="s">
        <v>206</v>
      </c>
      <c r="N103" s="253" t="s">
        <v>206</v>
      </c>
      <c r="O103" s="254" t="s">
        <v>206</v>
      </c>
      <c r="P103" s="255" t="s">
        <v>206</v>
      </c>
      <c r="Q103" s="253" t="s">
        <v>206</v>
      </c>
      <c r="R103" s="254" t="s">
        <v>206</v>
      </c>
    </row>
    <row r="104" spans="1:18" x14ac:dyDescent="0.2">
      <c r="A104" s="209" t="s" vm="5">
        <v>6</v>
      </c>
      <c r="B104" s="255">
        <v>511</v>
      </c>
      <c r="C104" s="256">
        <v>12.234984344422701</v>
      </c>
      <c r="D104" s="210">
        <v>474</v>
      </c>
      <c r="E104" s="253">
        <v>0.92759295499021521</v>
      </c>
      <c r="F104" s="254">
        <v>12.312223628691983</v>
      </c>
      <c r="G104" s="255">
        <v>473</v>
      </c>
      <c r="H104" s="253">
        <v>0.99789029535864981</v>
      </c>
      <c r="I104" s="254">
        <v>12.313264270613109</v>
      </c>
      <c r="J104" s="255">
        <v>1</v>
      </c>
      <c r="K104" s="253">
        <v>2.1097046413502108E-3</v>
      </c>
      <c r="L104" s="254">
        <v>11.82</v>
      </c>
      <c r="M104" s="255">
        <v>21</v>
      </c>
      <c r="N104" s="253">
        <v>4.1095890410958902E-2</v>
      </c>
      <c r="O104" s="254">
        <v>10.865714285714287</v>
      </c>
      <c r="P104" s="255">
        <v>16</v>
      </c>
      <c r="Q104" s="253">
        <v>3.131115459882583E-2</v>
      </c>
      <c r="R104" s="254">
        <v>11.743937499999999</v>
      </c>
    </row>
    <row r="105" spans="1:18" x14ac:dyDescent="0.2">
      <c r="A105" s="209" t="s" vm="6">
        <v>7</v>
      </c>
      <c r="B105" s="255">
        <v>6078</v>
      </c>
      <c r="C105" s="256">
        <v>9.7367810134912798</v>
      </c>
      <c r="D105" s="210">
        <v>6052</v>
      </c>
      <c r="E105" s="253">
        <v>0.99572227706482397</v>
      </c>
      <c r="F105" s="254">
        <v>9.737342861863846</v>
      </c>
      <c r="G105" s="255">
        <v>6014</v>
      </c>
      <c r="H105" s="253">
        <v>0.99372108393919367</v>
      </c>
      <c r="I105" s="254">
        <v>9.7193047888260722</v>
      </c>
      <c r="J105" s="255">
        <v>38</v>
      </c>
      <c r="K105" s="253">
        <v>6.278916060806345E-3</v>
      </c>
      <c r="L105" s="254">
        <v>12.592105263157896</v>
      </c>
      <c r="M105" s="255">
        <v>9</v>
      </c>
      <c r="N105" s="253">
        <v>1.4807502467917078E-3</v>
      </c>
      <c r="O105" s="254">
        <v>8.9336666666666655</v>
      </c>
      <c r="P105" s="255">
        <v>17</v>
      </c>
      <c r="Q105" s="253">
        <v>2.7969726883843369E-3</v>
      </c>
      <c r="R105" s="254">
        <v>9.961941176470587</v>
      </c>
    </row>
    <row r="106" spans="1:18" x14ac:dyDescent="0.2">
      <c r="A106" s="209" t="s" vm="7">
        <v>8</v>
      </c>
      <c r="B106" s="255" t="s">
        <v>312</v>
      </c>
      <c r="C106" s="256" t="s">
        <v>312</v>
      </c>
      <c r="D106" s="210" t="s">
        <v>312</v>
      </c>
      <c r="E106" s="253" t="s">
        <v>312</v>
      </c>
      <c r="F106" s="254" t="s">
        <v>312</v>
      </c>
      <c r="G106" s="255" t="s">
        <v>312</v>
      </c>
      <c r="H106" s="253" t="s">
        <v>312</v>
      </c>
      <c r="I106" s="254" t="s">
        <v>312</v>
      </c>
      <c r="J106" s="255" t="s">
        <v>312</v>
      </c>
      <c r="K106" s="253" t="s">
        <v>312</v>
      </c>
      <c r="L106" s="254" t="s">
        <v>312</v>
      </c>
      <c r="M106" s="255" t="s">
        <v>312</v>
      </c>
      <c r="N106" s="253" t="s">
        <v>312</v>
      </c>
      <c r="O106" s="254" t="s">
        <v>312</v>
      </c>
      <c r="P106" s="255" t="s">
        <v>312</v>
      </c>
      <c r="Q106" s="253" t="s">
        <v>312</v>
      </c>
      <c r="R106" s="254" t="s">
        <v>312</v>
      </c>
    </row>
    <row r="107" spans="1:18" x14ac:dyDescent="0.2">
      <c r="A107" s="209" t="s" vm="8">
        <v>9</v>
      </c>
      <c r="B107" s="255" t="s">
        <v>206</v>
      </c>
      <c r="C107" s="256" t="s">
        <v>206</v>
      </c>
      <c r="D107" s="210" t="s">
        <v>206</v>
      </c>
      <c r="E107" s="253" t="s">
        <v>206</v>
      </c>
      <c r="F107" s="254" t="s">
        <v>206</v>
      </c>
      <c r="G107" s="255" t="s">
        <v>206</v>
      </c>
      <c r="H107" s="253" t="s">
        <v>206</v>
      </c>
      <c r="I107" s="254" t="s">
        <v>206</v>
      </c>
      <c r="J107" s="255" t="s">
        <v>206</v>
      </c>
      <c r="K107" s="253" t="s">
        <v>206</v>
      </c>
      <c r="L107" s="254" t="s">
        <v>206</v>
      </c>
      <c r="M107" s="255" t="s">
        <v>206</v>
      </c>
      <c r="N107" s="253" t="s">
        <v>206</v>
      </c>
      <c r="O107" s="254" t="s">
        <v>206</v>
      </c>
      <c r="P107" s="255" t="s">
        <v>206</v>
      </c>
      <c r="Q107" s="253" t="s">
        <v>206</v>
      </c>
      <c r="R107" s="254" t="s">
        <v>206</v>
      </c>
    </row>
    <row r="108" spans="1:18" x14ac:dyDescent="0.2">
      <c r="A108" s="209" t="s">
        <v>315</v>
      </c>
      <c r="B108" s="255" t="s">
        <v>312</v>
      </c>
      <c r="C108" s="256" t="s">
        <v>312</v>
      </c>
      <c r="D108" s="210" t="s">
        <v>312</v>
      </c>
      <c r="E108" s="253" t="s">
        <v>312</v>
      </c>
      <c r="F108" s="254" t="s">
        <v>312</v>
      </c>
      <c r="G108" s="255" t="s">
        <v>312</v>
      </c>
      <c r="H108" s="253" t="s">
        <v>312</v>
      </c>
      <c r="I108" s="254" t="s">
        <v>312</v>
      </c>
      <c r="J108" s="255" t="s">
        <v>312</v>
      </c>
      <c r="K108" s="253" t="s">
        <v>312</v>
      </c>
      <c r="L108" s="254" t="s">
        <v>312</v>
      </c>
      <c r="M108" s="255" t="s">
        <v>312</v>
      </c>
      <c r="N108" s="253" t="s">
        <v>312</v>
      </c>
      <c r="O108" s="254" t="s">
        <v>312</v>
      </c>
      <c r="P108" s="255" t="s">
        <v>312</v>
      </c>
      <c r="Q108" s="253" t="s">
        <v>312</v>
      </c>
      <c r="R108" s="254" t="s">
        <v>312</v>
      </c>
    </row>
    <row r="109" spans="1:18" x14ac:dyDescent="0.2">
      <c r="A109" s="209" t="s" vm="10">
        <v>11</v>
      </c>
      <c r="B109" s="255">
        <v>142</v>
      </c>
      <c r="C109" s="256">
        <v>11.302732394366197</v>
      </c>
      <c r="D109" s="210">
        <v>131</v>
      </c>
      <c r="E109" s="253">
        <v>0.92253521126760563</v>
      </c>
      <c r="F109" s="254">
        <v>10.939305343511451</v>
      </c>
      <c r="G109" s="255">
        <v>131</v>
      </c>
      <c r="H109" s="253">
        <v>1</v>
      </c>
      <c r="I109" s="254">
        <v>10.939305343511451</v>
      </c>
      <c r="J109" s="255">
        <v>0</v>
      </c>
      <c r="K109" s="253">
        <v>0</v>
      </c>
      <c r="L109" s="254">
        <v>0</v>
      </c>
      <c r="M109" s="255">
        <v>3</v>
      </c>
      <c r="N109" s="253">
        <v>2.1126760563380281E-2</v>
      </c>
      <c r="O109" s="254">
        <v>28.036999999999999</v>
      </c>
      <c r="P109" s="255">
        <v>8</v>
      </c>
      <c r="Q109" s="253">
        <v>5.6338028169014086E-2</v>
      </c>
      <c r="R109" s="254">
        <v>10.9785</v>
      </c>
    </row>
    <row r="110" spans="1:18" x14ac:dyDescent="0.2">
      <c r="A110" s="209" t="s">
        <v>273</v>
      </c>
      <c r="B110" s="255" t="s">
        <v>312</v>
      </c>
      <c r="C110" s="256" t="s">
        <v>312</v>
      </c>
      <c r="D110" s="210" t="s">
        <v>312</v>
      </c>
      <c r="E110" s="253" t="s">
        <v>312</v>
      </c>
      <c r="F110" s="254" t="s">
        <v>312</v>
      </c>
      <c r="G110" s="255" t="s">
        <v>312</v>
      </c>
      <c r="H110" s="253" t="s">
        <v>312</v>
      </c>
      <c r="I110" s="254" t="s">
        <v>312</v>
      </c>
      <c r="J110" s="255" t="s">
        <v>312</v>
      </c>
      <c r="K110" s="253" t="s">
        <v>312</v>
      </c>
      <c r="L110" s="254" t="s">
        <v>312</v>
      </c>
      <c r="M110" s="255" t="s">
        <v>312</v>
      </c>
      <c r="N110" s="253" t="s">
        <v>312</v>
      </c>
      <c r="O110" s="254" t="s">
        <v>312</v>
      </c>
      <c r="P110" s="255" t="s">
        <v>312</v>
      </c>
      <c r="Q110" s="253" t="s">
        <v>312</v>
      </c>
      <c r="R110" s="254" t="s">
        <v>312</v>
      </c>
    </row>
    <row r="111" spans="1:18" x14ac:dyDescent="0.2">
      <c r="A111" s="209" t="s">
        <v>270</v>
      </c>
      <c r="B111" s="255" t="s">
        <v>312</v>
      </c>
      <c r="C111" s="256" t="s">
        <v>312</v>
      </c>
      <c r="D111" s="210" t="s">
        <v>312</v>
      </c>
      <c r="E111" s="253" t="s">
        <v>312</v>
      </c>
      <c r="F111" s="254" t="s">
        <v>312</v>
      </c>
      <c r="G111" s="255" t="s">
        <v>312</v>
      </c>
      <c r="H111" s="253" t="s">
        <v>312</v>
      </c>
      <c r="I111" s="254" t="s">
        <v>312</v>
      </c>
      <c r="J111" s="255" t="s">
        <v>312</v>
      </c>
      <c r="K111" s="253" t="s">
        <v>312</v>
      </c>
      <c r="L111" s="254" t="s">
        <v>312</v>
      </c>
      <c r="M111" s="255" t="s">
        <v>312</v>
      </c>
      <c r="N111" s="253" t="s">
        <v>312</v>
      </c>
      <c r="O111" s="254" t="s">
        <v>312</v>
      </c>
      <c r="P111" s="255" t="s">
        <v>312</v>
      </c>
      <c r="Q111" s="253" t="s">
        <v>312</v>
      </c>
      <c r="R111" s="254" t="s">
        <v>312</v>
      </c>
    </row>
    <row r="112" spans="1:18" x14ac:dyDescent="0.2">
      <c r="A112" s="209" t="s">
        <v>211</v>
      </c>
      <c r="B112" s="255">
        <v>8349</v>
      </c>
      <c r="C112" s="256">
        <v>10.695804287938676</v>
      </c>
      <c r="D112" s="210">
        <v>8268</v>
      </c>
      <c r="E112" s="253">
        <v>0.99029823931009697</v>
      </c>
      <c r="F112" s="254">
        <v>10.701230648282536</v>
      </c>
      <c r="G112" s="255">
        <v>8265</v>
      </c>
      <c r="H112" s="253">
        <v>0.99963715529753261</v>
      </c>
      <c r="I112" s="254">
        <v>10.701727162734421</v>
      </c>
      <c r="J112" s="255">
        <v>3</v>
      </c>
      <c r="K112" s="253">
        <v>3.6284470246734398E-4</v>
      </c>
      <c r="L112" s="254">
        <v>9.3333333333333339</v>
      </c>
      <c r="M112" s="255">
        <v>12</v>
      </c>
      <c r="N112" s="253">
        <v>1.437297879985627E-3</v>
      </c>
      <c r="O112" s="254">
        <v>8.8695000000000004</v>
      </c>
      <c r="P112" s="255">
        <v>69</v>
      </c>
      <c r="Q112" s="253">
        <v>8.2644628099173556E-3</v>
      </c>
      <c r="R112" s="254">
        <v>10.363202898550725</v>
      </c>
    </row>
    <row r="113" spans="1:18" x14ac:dyDescent="0.2">
      <c r="A113" s="209" t="s" vm="20">
        <v>21</v>
      </c>
      <c r="B113" s="255">
        <v>157</v>
      </c>
      <c r="C113" s="256">
        <v>7.1024203821656045</v>
      </c>
      <c r="D113" s="210">
        <v>149</v>
      </c>
      <c r="E113" s="253">
        <v>0.94904458598726116</v>
      </c>
      <c r="F113" s="254">
        <v>7.1573154362416105</v>
      </c>
      <c r="G113" s="255">
        <v>149</v>
      </c>
      <c r="H113" s="253">
        <v>1</v>
      </c>
      <c r="I113" s="254">
        <v>7.1573154362416105</v>
      </c>
      <c r="J113" s="255">
        <v>0</v>
      </c>
      <c r="K113" s="253">
        <v>0</v>
      </c>
      <c r="L113" s="254">
        <v>0</v>
      </c>
      <c r="M113" s="255">
        <v>0</v>
      </c>
      <c r="N113" s="253">
        <v>0</v>
      </c>
      <c r="O113" s="254">
        <v>0</v>
      </c>
      <c r="P113" s="255">
        <v>8</v>
      </c>
      <c r="Q113" s="253">
        <v>5.0955414012738856E-2</v>
      </c>
      <c r="R113" s="254">
        <v>6.08</v>
      </c>
    </row>
    <row r="114" spans="1:18" s="221" customFormat="1" ht="13.5" thickBot="1" x14ac:dyDescent="0.25">
      <c r="A114" s="258" t="s">
        <v>101</v>
      </c>
      <c r="B114" s="259">
        <v>15359</v>
      </c>
      <c r="C114" s="260">
        <v>10.337466892375806</v>
      </c>
      <c r="D114" s="218">
        <v>15188</v>
      </c>
      <c r="E114" s="261">
        <v>0.9888664626603294</v>
      </c>
      <c r="F114" s="262">
        <v>10.334736304977614</v>
      </c>
      <c r="G114" s="259">
        <v>15146</v>
      </c>
      <c r="H114" s="261">
        <v>0.99723465894126939</v>
      </c>
      <c r="I114" s="262">
        <v>10.329173048989833</v>
      </c>
      <c r="J114" s="259">
        <v>42</v>
      </c>
      <c r="K114" s="261">
        <v>2.765341058730577E-3</v>
      </c>
      <c r="L114" s="262">
        <v>12.340952380952382</v>
      </c>
      <c r="M114" s="259">
        <v>46</v>
      </c>
      <c r="N114" s="261">
        <v>2.9949866527768736E-3</v>
      </c>
      <c r="O114" s="262">
        <v>11.21141304347826</v>
      </c>
      <c r="P114" s="259">
        <v>125</v>
      </c>
      <c r="Q114" s="261">
        <v>8.1385506868936787E-3</v>
      </c>
      <c r="R114" s="262">
        <v>10.347631999999999</v>
      </c>
    </row>
    <row r="115" spans="1:18" ht="13.5" thickTop="1" x14ac:dyDescent="0.2">
      <c r="B115" s="253"/>
      <c r="D115" s="253"/>
    </row>
    <row r="117" spans="1:18" ht="15" customHeight="1" x14ac:dyDescent="0.2">
      <c r="A117" s="331" t="s">
        <v>36</v>
      </c>
      <c r="B117" s="334" t="s">
        <v>74</v>
      </c>
      <c r="C117" s="335"/>
      <c r="D117" s="329" t="s">
        <v>75</v>
      </c>
      <c r="E117" s="329"/>
      <c r="F117" s="330"/>
      <c r="G117" s="328" t="s">
        <v>76</v>
      </c>
      <c r="H117" s="329"/>
      <c r="I117" s="330"/>
      <c r="J117" s="328" t="s">
        <v>77</v>
      </c>
      <c r="K117" s="329"/>
      <c r="L117" s="330"/>
      <c r="M117" s="328" t="s">
        <v>179</v>
      </c>
      <c r="N117" s="329"/>
      <c r="O117" s="330"/>
      <c r="P117" s="328" t="s">
        <v>180</v>
      </c>
      <c r="Q117" s="329"/>
      <c r="R117" s="330"/>
    </row>
    <row r="118" spans="1:18" x14ac:dyDescent="0.2">
      <c r="A118" s="332"/>
      <c r="B118" s="241" t="s">
        <v>44</v>
      </c>
      <c r="C118" s="242" t="s">
        <v>111</v>
      </c>
      <c r="D118" s="243" t="s">
        <v>44</v>
      </c>
      <c r="E118" s="243" t="s">
        <v>43</v>
      </c>
      <c r="F118" s="244" t="s">
        <v>111</v>
      </c>
      <c r="G118" s="241" t="s">
        <v>44</v>
      </c>
      <c r="H118" s="243" t="s">
        <v>41</v>
      </c>
      <c r="I118" s="244" t="s">
        <v>111</v>
      </c>
      <c r="J118" s="241" t="s">
        <v>44</v>
      </c>
      <c r="K118" s="243" t="s">
        <v>41</v>
      </c>
      <c r="L118" s="244" t="s">
        <v>111</v>
      </c>
      <c r="M118" s="241" t="s">
        <v>44</v>
      </c>
      <c r="N118" s="243" t="s">
        <v>43</v>
      </c>
      <c r="O118" s="244" t="s">
        <v>111</v>
      </c>
      <c r="P118" s="241" t="s">
        <v>44</v>
      </c>
      <c r="Q118" s="243" t="s">
        <v>43</v>
      </c>
      <c r="R118" s="244" t="s">
        <v>111</v>
      </c>
    </row>
    <row r="119" spans="1:18" x14ac:dyDescent="0.2">
      <c r="A119" s="333"/>
      <c r="B119" s="246"/>
      <c r="C119" s="247" t="s">
        <v>166</v>
      </c>
      <c r="D119" s="248"/>
      <c r="E119" s="248"/>
      <c r="F119" s="249" t="s">
        <v>166</v>
      </c>
      <c r="G119" s="246"/>
      <c r="H119" s="248"/>
      <c r="I119" s="249" t="s">
        <v>166</v>
      </c>
      <c r="J119" s="246"/>
      <c r="K119" s="248"/>
      <c r="L119" s="249" t="s">
        <v>166</v>
      </c>
      <c r="M119" s="246"/>
      <c r="N119" s="248"/>
      <c r="O119" s="249" t="s">
        <v>166</v>
      </c>
      <c r="P119" s="246"/>
      <c r="Q119" s="248"/>
      <c r="R119" s="249" t="s">
        <v>166</v>
      </c>
    </row>
    <row r="120" spans="1:18" x14ac:dyDescent="0.2">
      <c r="A120" s="209" t="s">
        <v>210</v>
      </c>
      <c r="B120" s="250">
        <v>2</v>
      </c>
      <c r="C120" s="251">
        <v>150</v>
      </c>
      <c r="D120" s="252">
        <v>0</v>
      </c>
      <c r="E120" s="253">
        <v>0</v>
      </c>
      <c r="F120" s="254">
        <v>0</v>
      </c>
      <c r="G120" s="255">
        <v>0</v>
      </c>
      <c r="H120" s="253" t="s">
        <v>197</v>
      </c>
      <c r="I120" s="254">
        <v>0</v>
      </c>
      <c r="J120" s="255">
        <v>0</v>
      </c>
      <c r="K120" s="253" t="s">
        <v>197</v>
      </c>
      <c r="L120" s="254">
        <v>0</v>
      </c>
      <c r="M120" s="255">
        <v>2</v>
      </c>
      <c r="N120" s="253">
        <v>1</v>
      </c>
      <c r="O120" s="254">
        <v>150</v>
      </c>
      <c r="P120" s="255">
        <v>0</v>
      </c>
      <c r="Q120" s="253">
        <v>0</v>
      </c>
      <c r="R120" s="254">
        <v>0</v>
      </c>
    </row>
    <row r="121" spans="1:18" x14ac:dyDescent="0.2">
      <c r="A121" s="209" t="s" vm="1">
        <v>2</v>
      </c>
      <c r="B121" s="255">
        <v>1</v>
      </c>
      <c r="C121" s="256">
        <v>173.643</v>
      </c>
      <c r="D121" s="252">
        <v>0</v>
      </c>
      <c r="E121" s="253">
        <v>0</v>
      </c>
      <c r="F121" s="254">
        <v>0</v>
      </c>
      <c r="G121" s="255">
        <v>0</v>
      </c>
      <c r="H121" s="253" t="s">
        <v>197</v>
      </c>
      <c r="I121" s="254">
        <v>0</v>
      </c>
      <c r="J121" s="255">
        <v>0</v>
      </c>
      <c r="K121" s="253" t="s">
        <v>197</v>
      </c>
      <c r="L121" s="254">
        <v>0</v>
      </c>
      <c r="M121" s="255">
        <v>1</v>
      </c>
      <c r="N121" s="253">
        <v>1</v>
      </c>
      <c r="O121" s="254">
        <v>173.643</v>
      </c>
      <c r="P121" s="255">
        <v>0</v>
      </c>
      <c r="Q121" s="253">
        <v>0</v>
      </c>
      <c r="R121" s="254">
        <v>0</v>
      </c>
    </row>
    <row r="122" spans="1:18" x14ac:dyDescent="0.2">
      <c r="A122" s="209" t="s">
        <v>205</v>
      </c>
      <c r="B122" s="255" t="s">
        <v>206</v>
      </c>
      <c r="C122" s="256" t="s">
        <v>206</v>
      </c>
      <c r="D122" s="252" t="s">
        <v>206</v>
      </c>
      <c r="E122" s="253" t="s">
        <v>206</v>
      </c>
      <c r="F122" s="254" t="s">
        <v>206</v>
      </c>
      <c r="G122" s="255" t="s">
        <v>206</v>
      </c>
      <c r="H122" s="253" t="s">
        <v>206</v>
      </c>
      <c r="I122" s="254" t="s">
        <v>206</v>
      </c>
      <c r="J122" s="255" t="s">
        <v>206</v>
      </c>
      <c r="K122" s="253" t="s">
        <v>206</v>
      </c>
      <c r="L122" s="254" t="s">
        <v>206</v>
      </c>
      <c r="M122" s="255" t="s">
        <v>206</v>
      </c>
      <c r="N122" s="253" t="s">
        <v>206</v>
      </c>
      <c r="O122" s="254" t="s">
        <v>206</v>
      </c>
      <c r="P122" s="255" t="s">
        <v>206</v>
      </c>
      <c r="Q122" s="253" t="s">
        <v>206</v>
      </c>
      <c r="R122" s="254" t="s">
        <v>206</v>
      </c>
    </row>
    <row r="123" spans="1:18" x14ac:dyDescent="0.2">
      <c r="A123" s="209" t="s" vm="5">
        <v>6</v>
      </c>
      <c r="B123" s="255" t="s">
        <v>206</v>
      </c>
      <c r="C123" s="256" t="s">
        <v>206</v>
      </c>
      <c r="D123" s="252" t="s">
        <v>206</v>
      </c>
      <c r="E123" s="253" t="s">
        <v>206</v>
      </c>
      <c r="F123" s="254" t="s">
        <v>206</v>
      </c>
      <c r="G123" s="255" t="s">
        <v>206</v>
      </c>
      <c r="H123" s="253" t="s">
        <v>206</v>
      </c>
      <c r="I123" s="254" t="s">
        <v>206</v>
      </c>
      <c r="J123" s="255" t="s">
        <v>206</v>
      </c>
      <c r="K123" s="253" t="s">
        <v>206</v>
      </c>
      <c r="L123" s="254" t="s">
        <v>206</v>
      </c>
      <c r="M123" s="255" t="s">
        <v>206</v>
      </c>
      <c r="N123" s="253" t="s">
        <v>206</v>
      </c>
      <c r="O123" s="254" t="s">
        <v>206</v>
      </c>
      <c r="P123" s="255" t="s">
        <v>206</v>
      </c>
      <c r="Q123" s="253" t="s">
        <v>206</v>
      </c>
      <c r="R123" s="254" t="s">
        <v>206</v>
      </c>
    </row>
    <row r="124" spans="1:18" x14ac:dyDescent="0.2">
      <c r="A124" s="209" t="s" vm="6">
        <v>7</v>
      </c>
      <c r="B124" s="255" t="s">
        <v>206</v>
      </c>
      <c r="C124" s="256" t="s">
        <v>206</v>
      </c>
      <c r="D124" s="252" t="s">
        <v>206</v>
      </c>
      <c r="E124" s="253" t="s">
        <v>206</v>
      </c>
      <c r="F124" s="254" t="s">
        <v>206</v>
      </c>
      <c r="G124" s="255" t="s">
        <v>206</v>
      </c>
      <c r="H124" s="253" t="s">
        <v>206</v>
      </c>
      <c r="I124" s="254" t="s">
        <v>206</v>
      </c>
      <c r="J124" s="255" t="s">
        <v>206</v>
      </c>
      <c r="K124" s="253" t="s">
        <v>206</v>
      </c>
      <c r="L124" s="254" t="s">
        <v>206</v>
      </c>
      <c r="M124" s="255" t="s">
        <v>206</v>
      </c>
      <c r="N124" s="253" t="s">
        <v>206</v>
      </c>
      <c r="O124" s="254" t="s">
        <v>206</v>
      </c>
      <c r="P124" s="255" t="s">
        <v>206</v>
      </c>
      <c r="Q124" s="253" t="s">
        <v>206</v>
      </c>
      <c r="R124" s="254" t="s">
        <v>206</v>
      </c>
    </row>
    <row r="125" spans="1:18" x14ac:dyDescent="0.2">
      <c r="A125" s="209" t="s" vm="7">
        <v>8</v>
      </c>
      <c r="B125" s="255">
        <v>1847</v>
      </c>
      <c r="C125" s="256">
        <v>59.720628045479152</v>
      </c>
      <c r="D125" s="252">
        <v>1771</v>
      </c>
      <c r="E125" s="253">
        <v>0.95885219274499189</v>
      </c>
      <c r="F125" s="254">
        <v>60.154714850367029</v>
      </c>
      <c r="G125" s="255">
        <v>1549</v>
      </c>
      <c r="H125" s="253">
        <v>0.87464709203839641</v>
      </c>
      <c r="I125" s="254">
        <v>60.358941252420919</v>
      </c>
      <c r="J125" s="255">
        <v>222</v>
      </c>
      <c r="K125" s="253">
        <v>0.12535290796160362</v>
      </c>
      <c r="L125" s="254">
        <v>58.729729729729726</v>
      </c>
      <c r="M125" s="255">
        <v>47</v>
      </c>
      <c r="N125" s="253">
        <v>2.5446670276123445E-2</v>
      </c>
      <c r="O125" s="254">
        <v>54.361702127659576</v>
      </c>
      <c r="P125" s="255">
        <v>29</v>
      </c>
      <c r="Q125" s="253">
        <v>1.5701136978884679E-2</v>
      </c>
      <c r="R125" s="254">
        <v>41.896551724137929</v>
      </c>
    </row>
    <row r="126" spans="1:18" x14ac:dyDescent="0.2">
      <c r="A126" s="209" t="s" vm="8">
        <v>9</v>
      </c>
      <c r="B126" s="255" t="s">
        <v>206</v>
      </c>
      <c r="C126" s="256" t="s">
        <v>206</v>
      </c>
      <c r="D126" s="252" t="s">
        <v>206</v>
      </c>
      <c r="E126" s="253" t="s">
        <v>206</v>
      </c>
      <c r="F126" s="254" t="s">
        <v>206</v>
      </c>
      <c r="G126" s="255" t="s">
        <v>206</v>
      </c>
      <c r="H126" s="253" t="s">
        <v>206</v>
      </c>
      <c r="I126" s="254" t="s">
        <v>206</v>
      </c>
      <c r="J126" s="255" t="s">
        <v>206</v>
      </c>
      <c r="K126" s="253" t="s">
        <v>206</v>
      </c>
      <c r="L126" s="254" t="s">
        <v>206</v>
      </c>
      <c r="M126" s="255" t="s">
        <v>206</v>
      </c>
      <c r="N126" s="253" t="s">
        <v>206</v>
      </c>
      <c r="O126" s="254" t="s">
        <v>206</v>
      </c>
      <c r="P126" s="255" t="s">
        <v>206</v>
      </c>
      <c r="Q126" s="253" t="s">
        <v>206</v>
      </c>
      <c r="R126" s="254" t="s">
        <v>206</v>
      </c>
    </row>
    <row r="127" spans="1:18" x14ac:dyDescent="0.2">
      <c r="A127" s="209" t="s">
        <v>315</v>
      </c>
      <c r="B127" s="255">
        <v>0</v>
      </c>
      <c r="C127" s="256">
        <v>0</v>
      </c>
      <c r="D127" s="252">
        <v>0</v>
      </c>
      <c r="E127" s="253" t="s">
        <v>197</v>
      </c>
      <c r="F127" s="254">
        <v>0</v>
      </c>
      <c r="G127" s="255">
        <v>0</v>
      </c>
      <c r="H127" s="253" t="s">
        <v>197</v>
      </c>
      <c r="I127" s="254">
        <v>0</v>
      </c>
      <c r="J127" s="255">
        <v>0</v>
      </c>
      <c r="K127" s="253" t="s">
        <v>197</v>
      </c>
      <c r="L127" s="254">
        <v>0</v>
      </c>
      <c r="M127" s="255">
        <v>0</v>
      </c>
      <c r="N127" s="253" t="s">
        <v>197</v>
      </c>
      <c r="O127" s="254">
        <v>0</v>
      </c>
      <c r="P127" s="255">
        <v>0</v>
      </c>
      <c r="Q127" s="253" t="s">
        <v>197</v>
      </c>
      <c r="R127" s="254">
        <v>0</v>
      </c>
    </row>
    <row r="128" spans="1:18" x14ac:dyDescent="0.2">
      <c r="A128" s="209" t="s" vm="10">
        <v>11</v>
      </c>
      <c r="B128" s="255" t="s">
        <v>206</v>
      </c>
      <c r="C128" s="256" t="s">
        <v>206</v>
      </c>
      <c r="D128" s="252" t="s">
        <v>206</v>
      </c>
      <c r="E128" s="253" t="s">
        <v>206</v>
      </c>
      <c r="F128" s="254" t="s">
        <v>206</v>
      </c>
      <c r="G128" s="255" t="s">
        <v>206</v>
      </c>
      <c r="H128" s="253" t="s">
        <v>206</v>
      </c>
      <c r="I128" s="254" t="s">
        <v>206</v>
      </c>
      <c r="J128" s="255" t="s">
        <v>206</v>
      </c>
      <c r="K128" s="253" t="s">
        <v>206</v>
      </c>
      <c r="L128" s="254" t="s">
        <v>206</v>
      </c>
      <c r="M128" s="255" t="s">
        <v>206</v>
      </c>
      <c r="N128" s="253" t="s">
        <v>206</v>
      </c>
      <c r="O128" s="254" t="s">
        <v>206</v>
      </c>
      <c r="P128" s="255" t="s">
        <v>206</v>
      </c>
      <c r="Q128" s="253" t="s">
        <v>206</v>
      </c>
      <c r="R128" s="254" t="s">
        <v>206</v>
      </c>
    </row>
    <row r="129" spans="1:18" x14ac:dyDescent="0.2">
      <c r="A129" s="209" t="s">
        <v>273</v>
      </c>
      <c r="B129" s="255" t="s">
        <v>312</v>
      </c>
      <c r="C129" s="256" t="s">
        <v>312</v>
      </c>
      <c r="D129" s="252" t="s">
        <v>312</v>
      </c>
      <c r="E129" s="253" t="s">
        <v>312</v>
      </c>
      <c r="F129" s="254" t="s">
        <v>312</v>
      </c>
      <c r="G129" s="255" t="s">
        <v>312</v>
      </c>
      <c r="H129" s="253" t="s">
        <v>312</v>
      </c>
      <c r="I129" s="254" t="s">
        <v>312</v>
      </c>
      <c r="J129" s="255" t="s">
        <v>312</v>
      </c>
      <c r="K129" s="253" t="s">
        <v>312</v>
      </c>
      <c r="L129" s="254" t="s">
        <v>312</v>
      </c>
      <c r="M129" s="255" t="s">
        <v>312</v>
      </c>
      <c r="N129" s="253" t="s">
        <v>312</v>
      </c>
      <c r="O129" s="254" t="s">
        <v>312</v>
      </c>
      <c r="P129" s="255" t="s">
        <v>312</v>
      </c>
      <c r="Q129" s="253" t="s">
        <v>312</v>
      </c>
      <c r="R129" s="254" t="s">
        <v>312</v>
      </c>
    </row>
    <row r="130" spans="1:18" x14ac:dyDescent="0.2">
      <c r="A130" s="209" t="s">
        <v>270</v>
      </c>
      <c r="B130" s="255">
        <v>0</v>
      </c>
      <c r="C130" s="256">
        <v>0</v>
      </c>
      <c r="D130" s="252">
        <v>0</v>
      </c>
      <c r="E130" s="253" t="s">
        <v>197</v>
      </c>
      <c r="F130" s="254">
        <v>0</v>
      </c>
      <c r="G130" s="255">
        <v>0</v>
      </c>
      <c r="H130" s="253" t="s">
        <v>197</v>
      </c>
      <c r="I130" s="254">
        <v>0</v>
      </c>
      <c r="J130" s="255">
        <v>0</v>
      </c>
      <c r="K130" s="253" t="s">
        <v>197</v>
      </c>
      <c r="L130" s="254">
        <v>0</v>
      </c>
      <c r="M130" s="255">
        <v>0</v>
      </c>
      <c r="N130" s="253" t="s">
        <v>197</v>
      </c>
      <c r="O130" s="254">
        <v>0</v>
      </c>
      <c r="P130" s="255">
        <v>0</v>
      </c>
      <c r="Q130" s="253" t="s">
        <v>197</v>
      </c>
      <c r="R130" s="254">
        <v>0</v>
      </c>
    </row>
    <row r="131" spans="1:18" x14ac:dyDescent="0.2">
      <c r="A131" s="209" t="s">
        <v>211</v>
      </c>
      <c r="B131" s="255">
        <v>163</v>
      </c>
      <c r="C131" s="256">
        <v>81.538963190184049</v>
      </c>
      <c r="D131" s="252">
        <v>149</v>
      </c>
      <c r="E131" s="253">
        <v>0.91411042944785281</v>
      </c>
      <c r="F131" s="254">
        <v>80.47522818791947</v>
      </c>
      <c r="G131" s="255">
        <v>117</v>
      </c>
      <c r="H131" s="253">
        <v>0.78523489932885904</v>
      </c>
      <c r="I131" s="254">
        <v>57.64698290598291</v>
      </c>
      <c r="J131" s="255">
        <v>32</v>
      </c>
      <c r="K131" s="253">
        <v>0.21476510067114093</v>
      </c>
      <c r="L131" s="254">
        <v>163.941</v>
      </c>
      <c r="M131" s="255">
        <v>2</v>
      </c>
      <c r="N131" s="253">
        <v>1.2269938650306749E-2</v>
      </c>
      <c r="O131" s="254">
        <v>96.596999999999994</v>
      </c>
      <c r="P131" s="255">
        <v>12</v>
      </c>
      <c r="Q131" s="253">
        <v>7.3619631901840496E-2</v>
      </c>
      <c r="R131" s="254">
        <v>92.237333333333325</v>
      </c>
    </row>
    <row r="132" spans="1:18" x14ac:dyDescent="0.2">
      <c r="A132" s="209" t="s" vm="20">
        <v>21</v>
      </c>
      <c r="B132" s="255" t="s">
        <v>206</v>
      </c>
      <c r="C132" s="256" t="s">
        <v>206</v>
      </c>
      <c r="D132" s="252" t="s">
        <v>206</v>
      </c>
      <c r="E132" s="253" t="s">
        <v>206</v>
      </c>
      <c r="F132" s="254" t="s">
        <v>206</v>
      </c>
      <c r="G132" s="255" t="s">
        <v>206</v>
      </c>
      <c r="H132" s="253" t="s">
        <v>206</v>
      </c>
      <c r="I132" s="254" t="s">
        <v>206</v>
      </c>
      <c r="J132" s="255" t="s">
        <v>206</v>
      </c>
      <c r="K132" s="253" t="s">
        <v>206</v>
      </c>
      <c r="L132" s="254" t="s">
        <v>206</v>
      </c>
      <c r="M132" s="255" t="s">
        <v>206</v>
      </c>
      <c r="N132" s="253" t="s">
        <v>206</v>
      </c>
      <c r="O132" s="254" t="s">
        <v>206</v>
      </c>
      <c r="P132" s="255" t="s">
        <v>206</v>
      </c>
      <c r="Q132" s="253" t="s">
        <v>206</v>
      </c>
      <c r="R132" s="254" t="s">
        <v>206</v>
      </c>
    </row>
    <row r="133" spans="1:18" s="221" customFormat="1" ht="13.5" thickBot="1" x14ac:dyDescent="0.25">
      <c r="A133" s="258" t="s">
        <v>101</v>
      </c>
      <c r="B133" s="259">
        <v>2224</v>
      </c>
      <c r="C133" s="260">
        <v>66.172140287769778</v>
      </c>
      <c r="D133" s="218">
        <v>2074</v>
      </c>
      <c r="E133" s="261">
        <v>0.93255395683453235</v>
      </c>
      <c r="F133" s="262">
        <v>65.736947444551589</v>
      </c>
      <c r="G133" s="259">
        <v>1760</v>
      </c>
      <c r="H133" s="261">
        <v>0.84860173577627773</v>
      </c>
      <c r="I133" s="262">
        <v>61.419900568181816</v>
      </c>
      <c r="J133" s="259">
        <v>314</v>
      </c>
      <c r="K133" s="261">
        <v>0.15139826422372227</v>
      </c>
      <c r="L133" s="262">
        <v>89.934407643312113</v>
      </c>
      <c r="M133" s="259">
        <v>80</v>
      </c>
      <c r="N133" s="261">
        <v>3.5971223021582732E-2</v>
      </c>
      <c r="O133" s="262">
        <v>81.051575</v>
      </c>
      <c r="P133" s="259">
        <v>70</v>
      </c>
      <c r="Q133" s="261">
        <v>3.1474820143884891E-2</v>
      </c>
      <c r="R133" s="262">
        <v>62.061214285714286</v>
      </c>
    </row>
    <row r="134" spans="1:18" ht="13.5" thickTop="1" x14ac:dyDescent="0.2">
      <c r="B134" s="253"/>
      <c r="D134" s="253"/>
    </row>
  </sheetData>
  <sortState xmlns:xlrd2="http://schemas.microsoft.com/office/spreadsheetml/2017/richdata2" ref="A120:A132">
    <sortCondition ref="A120:A132"/>
  </sortState>
  <mergeCells count="50">
    <mergeCell ref="P3:R3"/>
    <mergeCell ref="X4:Y4"/>
    <mergeCell ref="A22:A24"/>
    <mergeCell ref="B22:C22"/>
    <mergeCell ref="D22:F22"/>
    <mergeCell ref="G22:I22"/>
    <mergeCell ref="J22:L22"/>
    <mergeCell ref="M22:O22"/>
    <mergeCell ref="P22:R22"/>
    <mergeCell ref="A3:A5"/>
    <mergeCell ref="B3:C3"/>
    <mergeCell ref="D3:F3"/>
    <mergeCell ref="G3:I3"/>
    <mergeCell ref="J3:L3"/>
    <mergeCell ref="M3:O3"/>
    <mergeCell ref="P41:R41"/>
    <mergeCell ref="A60:A62"/>
    <mergeCell ref="B60:C60"/>
    <mergeCell ref="D60:F60"/>
    <mergeCell ref="G60:I60"/>
    <mergeCell ref="J60:L60"/>
    <mergeCell ref="M60:O60"/>
    <mergeCell ref="P60:R60"/>
    <mergeCell ref="A41:A43"/>
    <mergeCell ref="B41:C41"/>
    <mergeCell ref="D41:F41"/>
    <mergeCell ref="G41:I41"/>
    <mergeCell ref="J41:L41"/>
    <mergeCell ref="M41:O41"/>
    <mergeCell ref="P79:R79"/>
    <mergeCell ref="A98:A100"/>
    <mergeCell ref="B98:C98"/>
    <mergeCell ref="D98:F98"/>
    <mergeCell ref="G98:I98"/>
    <mergeCell ref="J98:L98"/>
    <mergeCell ref="M98:O98"/>
    <mergeCell ref="P98:R98"/>
    <mergeCell ref="A79:A81"/>
    <mergeCell ref="B79:C79"/>
    <mergeCell ref="D79:F79"/>
    <mergeCell ref="G79:I79"/>
    <mergeCell ref="J79:L79"/>
    <mergeCell ref="M79:O79"/>
    <mergeCell ref="P117:R117"/>
    <mergeCell ref="A117:A119"/>
    <mergeCell ref="B117:C117"/>
    <mergeCell ref="D117:F117"/>
    <mergeCell ref="G117:I117"/>
    <mergeCell ref="J117:L117"/>
    <mergeCell ref="M117:O117"/>
  </mergeCells>
  <conditionalFormatting sqref="D20">
    <cfRule type="cellIs" dxfId="34" priority="1" operator="greaterThan">
      <formula>0.3</formula>
    </cfRule>
  </conditionalFormatting>
  <conditionalFormatting sqref="D39">
    <cfRule type="cellIs" dxfId="33" priority="2" operator="greaterThan">
      <formula>0.3</formula>
    </cfRule>
  </conditionalFormatting>
  <conditionalFormatting sqref="D58">
    <cfRule type="cellIs" dxfId="32" priority="7" operator="greaterThan">
      <formula>0.3</formula>
    </cfRule>
  </conditionalFormatting>
  <conditionalFormatting sqref="D77">
    <cfRule type="cellIs" dxfId="31" priority="8" operator="greaterThan">
      <formula>0.3</formula>
    </cfRule>
  </conditionalFormatting>
  <conditionalFormatting sqref="D96">
    <cfRule type="cellIs" dxfId="30" priority="9" operator="greaterThan">
      <formula>0.3</formula>
    </cfRule>
  </conditionalFormatting>
  <conditionalFormatting sqref="D115">
    <cfRule type="cellIs" dxfId="29" priority="4" operator="greaterThan">
      <formula>0.3</formula>
    </cfRule>
  </conditionalFormatting>
  <conditionalFormatting sqref="D134">
    <cfRule type="cellIs" dxfId="28" priority="3" operator="greaterThan">
      <formula>0.3</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4" tint="0.59999389629810485"/>
    <pageSetUpPr autoPageBreaks="0"/>
  </sheetPr>
  <dimension ref="A1:AC134"/>
  <sheetViews>
    <sheetView showGridLines="0" zoomScale="98" zoomScaleNormal="98" workbookViewId="0">
      <selection sqref="A1:R1"/>
    </sheetView>
  </sheetViews>
  <sheetFormatPr defaultColWidth="9.140625" defaultRowHeight="12.75" x14ac:dyDescent="0.2"/>
  <cols>
    <col min="1" max="1" width="29.7109375" style="209" bestFit="1" customWidth="1"/>
    <col min="2" max="2" width="17.85546875" style="209" bestFit="1" customWidth="1"/>
    <col min="3" max="3" width="13" style="209" bestFit="1" customWidth="1"/>
    <col min="4" max="4" width="17.85546875" style="209" bestFit="1" customWidth="1"/>
    <col min="5" max="5" width="13.7109375" style="209" bestFit="1" customWidth="1"/>
    <col min="6" max="6" width="13" style="209" bestFit="1" customWidth="1"/>
    <col min="7" max="7" width="17.85546875" style="209" bestFit="1" customWidth="1"/>
    <col min="8" max="8" width="13.85546875" style="209" bestFit="1" customWidth="1"/>
    <col min="9" max="9" width="13" style="209" bestFit="1" customWidth="1"/>
    <col min="10" max="10" width="17.85546875" style="209" bestFit="1" customWidth="1"/>
    <col min="11" max="11" width="13.85546875" style="209" bestFit="1" customWidth="1"/>
    <col min="12" max="12" width="13" style="209" bestFit="1" customWidth="1"/>
    <col min="13" max="13" width="17.85546875" style="209" bestFit="1" customWidth="1"/>
    <col min="14" max="14" width="13.7109375" style="209" bestFit="1" customWidth="1"/>
    <col min="15" max="15" width="13" style="209" bestFit="1" customWidth="1"/>
    <col min="16" max="16" width="17.85546875" style="209" bestFit="1" customWidth="1"/>
    <col min="17" max="17" width="13.7109375" style="209" bestFit="1" customWidth="1"/>
    <col min="18" max="18" width="13" style="209" bestFit="1" customWidth="1"/>
    <col min="19" max="19" width="8.5703125" style="198" customWidth="1"/>
    <col min="20" max="20" width="24.28515625" style="198" customWidth="1"/>
    <col min="21" max="16384" width="9.140625" style="198"/>
  </cols>
  <sheetData>
    <row r="1" spans="1:29" s="169" customFormat="1" ht="20.25" x14ac:dyDescent="0.3">
      <c r="A1" s="316" t="s">
        <v>223</v>
      </c>
      <c r="B1" s="316"/>
      <c r="C1" s="316"/>
      <c r="D1" s="316"/>
      <c r="E1" s="316"/>
      <c r="F1" s="316"/>
      <c r="G1" s="316"/>
      <c r="H1" s="316"/>
      <c r="I1" s="316"/>
      <c r="J1" s="316"/>
      <c r="K1" s="316"/>
      <c r="L1" s="316"/>
      <c r="M1" s="316"/>
      <c r="N1" s="316"/>
      <c r="O1" s="316"/>
      <c r="P1" s="316"/>
      <c r="Q1" s="316"/>
      <c r="R1" s="316"/>
    </row>
    <row r="2" spans="1:29" ht="13.9" customHeight="1" x14ac:dyDescent="0.2">
      <c r="A2" s="222"/>
      <c r="B2" s="222"/>
      <c r="C2" s="222"/>
    </row>
    <row r="3" spans="1:29" ht="15" customHeight="1" x14ac:dyDescent="0.2">
      <c r="A3" s="331" t="s">
        <v>30</v>
      </c>
      <c r="B3" s="334" t="s">
        <v>74</v>
      </c>
      <c r="C3" s="335"/>
      <c r="D3" s="329" t="s">
        <v>75</v>
      </c>
      <c r="E3" s="329"/>
      <c r="F3" s="330"/>
      <c r="G3" s="328" t="s">
        <v>76</v>
      </c>
      <c r="H3" s="329"/>
      <c r="I3" s="330"/>
      <c r="J3" s="328" t="s">
        <v>77</v>
      </c>
      <c r="K3" s="329"/>
      <c r="L3" s="330"/>
      <c r="M3" s="328" t="s">
        <v>179</v>
      </c>
      <c r="N3" s="329"/>
      <c r="O3" s="330"/>
      <c r="P3" s="328" t="s">
        <v>180</v>
      </c>
      <c r="Q3" s="329"/>
      <c r="R3" s="330"/>
      <c r="S3" s="201"/>
      <c r="T3" s="240"/>
    </row>
    <row r="4" spans="1:29" x14ac:dyDescent="0.2">
      <c r="A4" s="332"/>
      <c r="B4" s="241" t="s">
        <v>44</v>
      </c>
      <c r="C4" s="242" t="s">
        <v>111</v>
      </c>
      <c r="D4" s="243" t="s">
        <v>44</v>
      </c>
      <c r="E4" s="243" t="s">
        <v>43</v>
      </c>
      <c r="F4" s="244" t="s">
        <v>111</v>
      </c>
      <c r="G4" s="241" t="s">
        <v>44</v>
      </c>
      <c r="H4" s="243" t="s">
        <v>41</v>
      </c>
      <c r="I4" s="244" t="s">
        <v>111</v>
      </c>
      <c r="J4" s="241" t="s">
        <v>44</v>
      </c>
      <c r="K4" s="243" t="s">
        <v>41</v>
      </c>
      <c r="L4" s="244" t="s">
        <v>111</v>
      </c>
      <c r="M4" s="241" t="s">
        <v>44</v>
      </c>
      <c r="N4" s="243" t="s">
        <v>43</v>
      </c>
      <c r="O4" s="244" t="s">
        <v>111</v>
      </c>
      <c r="P4" s="241" t="s">
        <v>44</v>
      </c>
      <c r="Q4" s="243" t="s">
        <v>43</v>
      </c>
      <c r="R4" s="244" t="s">
        <v>111</v>
      </c>
      <c r="S4" s="245"/>
      <c r="V4" s="216"/>
      <c r="W4" s="216"/>
      <c r="X4" s="322"/>
      <c r="Y4" s="322"/>
      <c r="Z4" s="216"/>
      <c r="AA4" s="216"/>
      <c r="AB4" s="216"/>
      <c r="AC4" s="216"/>
    </row>
    <row r="5" spans="1:29" x14ac:dyDescent="0.2">
      <c r="A5" s="333"/>
      <c r="B5" s="246"/>
      <c r="C5" s="247" t="s">
        <v>166</v>
      </c>
      <c r="D5" s="248"/>
      <c r="E5" s="248"/>
      <c r="F5" s="249" t="s">
        <v>166</v>
      </c>
      <c r="G5" s="246"/>
      <c r="H5" s="248"/>
      <c r="I5" s="249" t="s">
        <v>166</v>
      </c>
      <c r="J5" s="246"/>
      <c r="K5" s="248"/>
      <c r="L5" s="249" t="s">
        <v>166</v>
      </c>
      <c r="M5" s="246"/>
      <c r="N5" s="248"/>
      <c r="O5" s="249" t="s">
        <v>166</v>
      </c>
      <c r="P5" s="246"/>
      <c r="Q5" s="248"/>
      <c r="R5" s="249" t="s">
        <v>166</v>
      </c>
      <c r="S5" s="245"/>
      <c r="V5" s="216"/>
      <c r="W5" s="216"/>
      <c r="X5" s="216"/>
      <c r="Y5" s="216"/>
      <c r="Z5" s="216"/>
      <c r="AA5" s="216"/>
      <c r="AB5" s="216"/>
      <c r="AC5" s="216"/>
    </row>
    <row r="6" spans="1:29" x14ac:dyDescent="0.2">
      <c r="A6" s="209" t="s">
        <v>210</v>
      </c>
      <c r="B6" s="255">
        <v>3352</v>
      </c>
      <c r="C6" s="256">
        <v>138.57196479713602</v>
      </c>
      <c r="D6" s="210">
        <v>3164</v>
      </c>
      <c r="E6" s="253">
        <v>0.94391408114558473</v>
      </c>
      <c r="F6" s="254">
        <v>139.92919184576485</v>
      </c>
      <c r="G6" s="255">
        <v>3081</v>
      </c>
      <c r="H6" s="253">
        <v>0.97376738305941846</v>
      </c>
      <c r="I6" s="254">
        <v>140.32995358649791</v>
      </c>
      <c r="J6" s="255">
        <v>83</v>
      </c>
      <c r="K6" s="253">
        <v>2.6232616940581543E-2</v>
      </c>
      <c r="L6" s="254">
        <v>125.05272289156628</v>
      </c>
      <c r="M6" s="255">
        <v>59</v>
      </c>
      <c r="N6" s="253">
        <v>1.7601431980906922E-2</v>
      </c>
      <c r="O6" s="254">
        <v>93.372711864406782</v>
      </c>
      <c r="P6" s="255">
        <v>129</v>
      </c>
      <c r="Q6" s="253">
        <v>3.8484486873508354E-2</v>
      </c>
      <c r="R6" s="254">
        <v>125.95560465116279</v>
      </c>
      <c r="V6" s="216"/>
      <c r="W6" s="216"/>
      <c r="X6" s="216"/>
      <c r="Y6" s="216"/>
      <c r="Z6" s="216"/>
      <c r="AA6" s="216"/>
      <c r="AB6" s="216"/>
    </row>
    <row r="7" spans="1:29" x14ac:dyDescent="0.2">
      <c r="A7" s="209" t="s" vm="1">
        <v>2</v>
      </c>
      <c r="B7" s="255" t="s">
        <v>312</v>
      </c>
      <c r="C7" s="256" t="s">
        <v>312</v>
      </c>
      <c r="D7" s="210" t="s">
        <v>312</v>
      </c>
      <c r="E7" s="253" t="s">
        <v>312</v>
      </c>
      <c r="F7" s="254" t="s">
        <v>312</v>
      </c>
      <c r="G7" s="255" t="s">
        <v>312</v>
      </c>
      <c r="H7" s="253" t="s">
        <v>312</v>
      </c>
      <c r="I7" s="254" t="s">
        <v>312</v>
      </c>
      <c r="J7" s="255" t="s">
        <v>312</v>
      </c>
      <c r="K7" s="253" t="s">
        <v>312</v>
      </c>
      <c r="L7" s="254" t="s">
        <v>312</v>
      </c>
      <c r="M7" s="255" t="s">
        <v>312</v>
      </c>
      <c r="N7" s="253" t="s">
        <v>312</v>
      </c>
      <c r="O7" s="254" t="s">
        <v>312</v>
      </c>
      <c r="P7" s="255" t="s">
        <v>312</v>
      </c>
      <c r="Q7" s="253" t="s">
        <v>312</v>
      </c>
      <c r="R7" s="254" t="s">
        <v>312</v>
      </c>
      <c r="T7" s="257"/>
    </row>
    <row r="8" spans="1:29" x14ac:dyDescent="0.2">
      <c r="A8" s="209" t="s">
        <v>205</v>
      </c>
      <c r="B8" s="255" t="s">
        <v>312</v>
      </c>
      <c r="C8" s="256" t="s">
        <v>312</v>
      </c>
      <c r="D8" s="210" t="s">
        <v>312</v>
      </c>
      <c r="E8" s="253" t="s">
        <v>312</v>
      </c>
      <c r="F8" s="254" t="s">
        <v>312</v>
      </c>
      <c r="G8" s="255" t="s">
        <v>312</v>
      </c>
      <c r="H8" s="253" t="s">
        <v>312</v>
      </c>
      <c r="I8" s="254" t="s">
        <v>312</v>
      </c>
      <c r="J8" s="255" t="s">
        <v>312</v>
      </c>
      <c r="K8" s="253" t="s">
        <v>312</v>
      </c>
      <c r="L8" s="254" t="s">
        <v>312</v>
      </c>
      <c r="M8" s="255" t="s">
        <v>312</v>
      </c>
      <c r="N8" s="253" t="s">
        <v>312</v>
      </c>
      <c r="O8" s="254" t="s">
        <v>312</v>
      </c>
      <c r="P8" s="255" t="s">
        <v>312</v>
      </c>
      <c r="Q8" s="253" t="s">
        <v>312</v>
      </c>
      <c r="R8" s="254" t="s">
        <v>312</v>
      </c>
      <c r="T8" s="257"/>
    </row>
    <row r="9" spans="1:29" x14ac:dyDescent="0.2">
      <c r="A9" s="209" t="s" vm="5">
        <v>6</v>
      </c>
      <c r="B9" s="255" t="s">
        <v>312</v>
      </c>
      <c r="C9" s="256" t="s">
        <v>312</v>
      </c>
      <c r="D9" s="210" t="s">
        <v>312</v>
      </c>
      <c r="E9" s="253" t="s">
        <v>312</v>
      </c>
      <c r="F9" s="254" t="s">
        <v>312</v>
      </c>
      <c r="G9" s="255" t="s">
        <v>312</v>
      </c>
      <c r="H9" s="253" t="s">
        <v>312</v>
      </c>
      <c r="I9" s="254" t="s">
        <v>312</v>
      </c>
      <c r="J9" s="255" t="s">
        <v>312</v>
      </c>
      <c r="K9" s="253" t="s">
        <v>312</v>
      </c>
      <c r="L9" s="254" t="s">
        <v>312</v>
      </c>
      <c r="M9" s="255" t="s">
        <v>312</v>
      </c>
      <c r="N9" s="253" t="s">
        <v>312</v>
      </c>
      <c r="O9" s="254" t="s">
        <v>312</v>
      </c>
      <c r="P9" s="255" t="s">
        <v>312</v>
      </c>
      <c r="Q9" s="253" t="s">
        <v>312</v>
      </c>
      <c r="R9" s="254" t="s">
        <v>312</v>
      </c>
      <c r="T9" s="257"/>
    </row>
    <row r="10" spans="1:29" x14ac:dyDescent="0.2">
      <c r="A10" s="209" t="s" vm="6">
        <v>7</v>
      </c>
      <c r="B10" s="255" t="s">
        <v>312</v>
      </c>
      <c r="C10" s="256" t="s">
        <v>312</v>
      </c>
      <c r="D10" s="210" t="s">
        <v>312</v>
      </c>
      <c r="E10" s="253" t="s">
        <v>312</v>
      </c>
      <c r="F10" s="254" t="s">
        <v>312</v>
      </c>
      <c r="G10" s="255" t="s">
        <v>312</v>
      </c>
      <c r="H10" s="253" t="s">
        <v>312</v>
      </c>
      <c r="I10" s="254" t="s">
        <v>312</v>
      </c>
      <c r="J10" s="255" t="s">
        <v>312</v>
      </c>
      <c r="K10" s="253" t="s">
        <v>312</v>
      </c>
      <c r="L10" s="254" t="s">
        <v>312</v>
      </c>
      <c r="M10" s="255" t="s">
        <v>312</v>
      </c>
      <c r="N10" s="253" t="s">
        <v>312</v>
      </c>
      <c r="O10" s="254" t="s">
        <v>312</v>
      </c>
      <c r="P10" s="255" t="s">
        <v>312</v>
      </c>
      <c r="Q10" s="253" t="s">
        <v>312</v>
      </c>
      <c r="R10" s="254" t="s">
        <v>312</v>
      </c>
      <c r="T10" s="257"/>
    </row>
    <row r="11" spans="1:29" x14ac:dyDescent="0.2">
      <c r="A11" s="209" t="s" vm="7">
        <v>8</v>
      </c>
      <c r="B11" s="255" t="s">
        <v>312</v>
      </c>
      <c r="C11" s="256" t="s">
        <v>312</v>
      </c>
      <c r="D11" s="210" t="s">
        <v>312</v>
      </c>
      <c r="E11" s="253" t="s">
        <v>312</v>
      </c>
      <c r="F11" s="254" t="s">
        <v>312</v>
      </c>
      <c r="G11" s="255" t="s">
        <v>312</v>
      </c>
      <c r="H11" s="253" t="s">
        <v>312</v>
      </c>
      <c r="I11" s="254" t="s">
        <v>312</v>
      </c>
      <c r="J11" s="255" t="s">
        <v>312</v>
      </c>
      <c r="K11" s="253" t="s">
        <v>312</v>
      </c>
      <c r="L11" s="254" t="s">
        <v>312</v>
      </c>
      <c r="M11" s="255" t="s">
        <v>312</v>
      </c>
      <c r="N11" s="253" t="s">
        <v>312</v>
      </c>
      <c r="O11" s="254" t="s">
        <v>312</v>
      </c>
      <c r="P11" s="255" t="s">
        <v>312</v>
      </c>
      <c r="Q11" s="253" t="s">
        <v>312</v>
      </c>
      <c r="R11" s="254" t="s">
        <v>312</v>
      </c>
    </row>
    <row r="12" spans="1:29" x14ac:dyDescent="0.2">
      <c r="A12" s="209" t="s" vm="8">
        <v>9</v>
      </c>
      <c r="B12" s="255">
        <v>1889</v>
      </c>
      <c r="C12" s="256">
        <v>124.41997564849126</v>
      </c>
      <c r="D12" s="210">
        <v>1744</v>
      </c>
      <c r="E12" s="253">
        <v>0.92323980942297512</v>
      </c>
      <c r="F12" s="254">
        <v>124.05602694954128</v>
      </c>
      <c r="G12" s="255">
        <v>1719</v>
      </c>
      <c r="H12" s="253">
        <v>0.98566513761467889</v>
      </c>
      <c r="I12" s="254">
        <v>124.95395346131471</v>
      </c>
      <c r="J12" s="255">
        <v>25</v>
      </c>
      <c r="K12" s="253">
        <v>1.4334862385321102E-2</v>
      </c>
      <c r="L12" s="254">
        <v>62.314599999999999</v>
      </c>
      <c r="M12" s="255">
        <v>58</v>
      </c>
      <c r="N12" s="253">
        <v>3.0704076230809951E-2</v>
      </c>
      <c r="O12" s="254">
        <v>104.94448275862069</v>
      </c>
      <c r="P12" s="255">
        <v>87</v>
      </c>
      <c r="Q12" s="253">
        <v>4.6056114346214927E-2</v>
      </c>
      <c r="R12" s="254">
        <v>144.6993448275862</v>
      </c>
    </row>
    <row r="13" spans="1:29" x14ac:dyDescent="0.2">
      <c r="A13" s="209" t="s">
        <v>315</v>
      </c>
      <c r="B13" s="255" t="s">
        <v>206</v>
      </c>
      <c r="C13" s="256" t="s">
        <v>206</v>
      </c>
      <c r="D13" s="210" t="s">
        <v>206</v>
      </c>
      <c r="E13" s="253" t="s">
        <v>206</v>
      </c>
      <c r="F13" s="254" t="s">
        <v>206</v>
      </c>
      <c r="G13" s="255" t="s">
        <v>206</v>
      </c>
      <c r="H13" s="253" t="s">
        <v>206</v>
      </c>
      <c r="I13" s="254" t="s">
        <v>206</v>
      </c>
      <c r="J13" s="255" t="s">
        <v>206</v>
      </c>
      <c r="K13" s="253" t="s">
        <v>206</v>
      </c>
      <c r="L13" s="254" t="s">
        <v>206</v>
      </c>
      <c r="M13" s="255" t="s">
        <v>206</v>
      </c>
      <c r="N13" s="253" t="s">
        <v>206</v>
      </c>
      <c r="O13" s="254" t="s">
        <v>206</v>
      </c>
      <c r="P13" s="255" t="s">
        <v>206</v>
      </c>
      <c r="Q13" s="253" t="s">
        <v>206</v>
      </c>
      <c r="R13" s="254" t="s">
        <v>206</v>
      </c>
    </row>
    <row r="14" spans="1:29" x14ac:dyDescent="0.2">
      <c r="A14" s="209" t="s" vm="10">
        <v>11</v>
      </c>
      <c r="B14" s="255" t="s">
        <v>312</v>
      </c>
      <c r="C14" s="256" t="s">
        <v>312</v>
      </c>
      <c r="D14" s="210" t="s">
        <v>312</v>
      </c>
      <c r="E14" s="253" t="s">
        <v>312</v>
      </c>
      <c r="F14" s="254" t="s">
        <v>312</v>
      </c>
      <c r="G14" s="255" t="s">
        <v>312</v>
      </c>
      <c r="H14" s="253" t="s">
        <v>312</v>
      </c>
      <c r="I14" s="254" t="s">
        <v>312</v>
      </c>
      <c r="J14" s="255" t="s">
        <v>312</v>
      </c>
      <c r="K14" s="253" t="s">
        <v>312</v>
      </c>
      <c r="L14" s="254" t="s">
        <v>312</v>
      </c>
      <c r="M14" s="255" t="s">
        <v>312</v>
      </c>
      <c r="N14" s="253" t="s">
        <v>312</v>
      </c>
      <c r="O14" s="254" t="s">
        <v>312</v>
      </c>
      <c r="P14" s="255" t="s">
        <v>312</v>
      </c>
      <c r="Q14" s="253" t="s">
        <v>312</v>
      </c>
      <c r="R14" s="254" t="s">
        <v>312</v>
      </c>
    </row>
    <row r="15" spans="1:29" x14ac:dyDescent="0.2">
      <c r="A15" s="209" t="s">
        <v>273</v>
      </c>
      <c r="B15" s="255">
        <v>409</v>
      </c>
      <c r="C15" s="256">
        <v>128.59838141809291</v>
      </c>
      <c r="D15" s="210">
        <v>383</v>
      </c>
      <c r="E15" s="253">
        <v>0.9364303178484108</v>
      </c>
      <c r="F15" s="254">
        <v>128.20643342036553</v>
      </c>
      <c r="G15" s="255">
        <v>372</v>
      </c>
      <c r="H15" s="253">
        <v>0.97127937336814618</v>
      </c>
      <c r="I15" s="254">
        <v>130.34544623655916</v>
      </c>
      <c r="J15" s="255">
        <v>11</v>
      </c>
      <c r="K15" s="253">
        <v>2.8720626631853787E-2</v>
      </c>
      <c r="L15" s="254">
        <v>55.868909090909085</v>
      </c>
      <c r="M15" s="255">
        <v>5</v>
      </c>
      <c r="N15" s="253">
        <v>1.2224938875305624E-2</v>
      </c>
      <c r="O15" s="254">
        <v>108.56519999999999</v>
      </c>
      <c r="P15" s="255">
        <v>21</v>
      </c>
      <c r="Q15" s="253">
        <v>5.1344743276283619E-2</v>
      </c>
      <c r="R15" s="254">
        <v>140.51657142857141</v>
      </c>
    </row>
    <row r="16" spans="1:29" x14ac:dyDescent="0.2">
      <c r="A16" s="209" t="s">
        <v>270</v>
      </c>
      <c r="B16" s="255" t="s">
        <v>206</v>
      </c>
      <c r="C16" s="256" t="s">
        <v>206</v>
      </c>
      <c r="D16" s="210" t="s">
        <v>206</v>
      </c>
      <c r="E16" s="253" t="s">
        <v>206</v>
      </c>
      <c r="F16" s="254" t="s">
        <v>206</v>
      </c>
      <c r="G16" s="255" t="s">
        <v>206</v>
      </c>
      <c r="H16" s="253" t="s">
        <v>206</v>
      </c>
      <c r="I16" s="254" t="s">
        <v>206</v>
      </c>
      <c r="J16" s="255" t="s">
        <v>206</v>
      </c>
      <c r="K16" s="253" t="s">
        <v>206</v>
      </c>
      <c r="L16" s="254" t="s">
        <v>206</v>
      </c>
      <c r="M16" s="255" t="s">
        <v>206</v>
      </c>
      <c r="N16" s="253" t="s">
        <v>206</v>
      </c>
      <c r="O16" s="254" t="s">
        <v>206</v>
      </c>
      <c r="P16" s="255" t="s">
        <v>206</v>
      </c>
      <c r="Q16" s="253" t="s">
        <v>206</v>
      </c>
      <c r="R16" s="254" t="s">
        <v>206</v>
      </c>
    </row>
    <row r="17" spans="1:18" x14ac:dyDescent="0.2">
      <c r="A17" s="209" t="s">
        <v>211</v>
      </c>
      <c r="B17" s="255">
        <v>6187</v>
      </c>
      <c r="C17" s="256">
        <v>143.17113140455794</v>
      </c>
      <c r="D17" s="210">
        <v>5897</v>
      </c>
      <c r="E17" s="253">
        <v>0.95312752545660251</v>
      </c>
      <c r="F17" s="254">
        <v>142.9121349838901</v>
      </c>
      <c r="G17" s="255">
        <v>5817</v>
      </c>
      <c r="H17" s="253">
        <v>0.98643377988807868</v>
      </c>
      <c r="I17" s="254">
        <v>143.43282362042288</v>
      </c>
      <c r="J17" s="255">
        <v>80</v>
      </c>
      <c r="K17" s="253">
        <v>1.3566220111921316E-2</v>
      </c>
      <c r="L17" s="254">
        <v>105.0515625</v>
      </c>
      <c r="M17" s="255">
        <v>92</v>
      </c>
      <c r="N17" s="253">
        <v>1.4869888475836431E-2</v>
      </c>
      <c r="O17" s="254">
        <v>127.99753260869565</v>
      </c>
      <c r="P17" s="255">
        <v>198</v>
      </c>
      <c r="Q17" s="253">
        <v>3.2002586067561012E-2</v>
      </c>
      <c r="R17" s="254">
        <v>157.93513636363636</v>
      </c>
    </row>
    <row r="18" spans="1:18" x14ac:dyDescent="0.2">
      <c r="A18" s="209" t="s" vm="20">
        <v>21</v>
      </c>
      <c r="B18" s="255">
        <v>506</v>
      </c>
      <c r="C18" s="256">
        <v>211.49887351778656</v>
      </c>
      <c r="D18" s="210">
        <v>470</v>
      </c>
      <c r="E18" s="253">
        <v>0.92885375494071143</v>
      </c>
      <c r="F18" s="254">
        <v>209.50917872340423</v>
      </c>
      <c r="G18" s="255">
        <v>452</v>
      </c>
      <c r="H18" s="253">
        <v>0.96170212765957441</v>
      </c>
      <c r="I18" s="254">
        <v>208.5593982300885</v>
      </c>
      <c r="J18" s="255">
        <v>18</v>
      </c>
      <c r="K18" s="253">
        <v>3.8297872340425532E-2</v>
      </c>
      <c r="L18" s="254">
        <v>233.35922222222223</v>
      </c>
      <c r="M18" s="255">
        <v>8</v>
      </c>
      <c r="N18" s="253">
        <v>1.5810276679841896E-2</v>
      </c>
      <c r="O18" s="254">
        <v>163.735375</v>
      </c>
      <c r="P18" s="255">
        <v>28</v>
      </c>
      <c r="Q18" s="253">
        <v>5.533596837944664E-2</v>
      </c>
      <c r="R18" s="254">
        <v>258.54403571428571</v>
      </c>
    </row>
    <row r="19" spans="1:18" s="221" customFormat="1" ht="13.5" thickBot="1" x14ac:dyDescent="0.25">
      <c r="A19" s="258" t="s">
        <v>101</v>
      </c>
      <c r="B19" s="259">
        <v>13009</v>
      </c>
      <c r="C19" s="260">
        <v>142.86588292720424</v>
      </c>
      <c r="D19" s="218">
        <v>12289</v>
      </c>
      <c r="E19" s="261">
        <v>0.94465370128372661</v>
      </c>
      <c r="F19" s="262">
        <v>142.62193335503295</v>
      </c>
      <c r="G19" s="259">
        <v>12059</v>
      </c>
      <c r="H19" s="261">
        <v>0.98128407518919358</v>
      </c>
      <c r="I19" s="262">
        <v>143.1247099261962</v>
      </c>
      <c r="J19" s="259">
        <v>230</v>
      </c>
      <c r="K19" s="261">
        <v>1.8715924810806413E-2</v>
      </c>
      <c r="L19" s="262">
        <v>116.26113913043478</v>
      </c>
      <c r="M19" s="259">
        <v>239</v>
      </c>
      <c r="N19" s="261">
        <v>1.8371896379429625E-2</v>
      </c>
      <c r="O19" s="262">
        <v>137.93619246861923</v>
      </c>
      <c r="P19" s="259">
        <v>481</v>
      </c>
      <c r="Q19" s="261">
        <v>3.6974402336843723E-2</v>
      </c>
      <c r="R19" s="262">
        <v>151.54798752598754</v>
      </c>
    </row>
    <row r="20" spans="1:18" ht="13.5" thickTop="1" x14ac:dyDescent="0.2">
      <c r="A20" s="222"/>
      <c r="B20" s="253"/>
      <c r="D20" s="253"/>
      <c r="E20" s="253"/>
      <c r="G20" s="210"/>
      <c r="H20" s="253"/>
      <c r="J20" s="210"/>
      <c r="K20" s="253"/>
      <c r="M20" s="210"/>
      <c r="N20" s="253"/>
      <c r="P20" s="210"/>
      <c r="Q20" s="253"/>
    </row>
    <row r="21" spans="1:18" x14ac:dyDescent="0.2">
      <c r="A21" s="222"/>
      <c r="B21" s="210"/>
      <c r="D21" s="210"/>
      <c r="E21" s="253"/>
      <c r="G21" s="210"/>
      <c r="H21" s="253"/>
      <c r="J21" s="210"/>
      <c r="K21" s="253"/>
      <c r="M21" s="210"/>
      <c r="N21" s="253"/>
      <c r="P21" s="210"/>
      <c r="Q21" s="253"/>
    </row>
    <row r="22" spans="1:18" ht="15" customHeight="1" x14ac:dyDescent="0.2">
      <c r="A22" s="331" t="s">
        <v>31</v>
      </c>
      <c r="B22" s="334" t="s">
        <v>74</v>
      </c>
      <c r="C22" s="335"/>
      <c r="D22" s="329" t="s">
        <v>75</v>
      </c>
      <c r="E22" s="329"/>
      <c r="F22" s="330"/>
      <c r="G22" s="328" t="s">
        <v>76</v>
      </c>
      <c r="H22" s="329"/>
      <c r="I22" s="330"/>
      <c r="J22" s="328" t="s">
        <v>77</v>
      </c>
      <c r="K22" s="329"/>
      <c r="L22" s="330"/>
      <c r="M22" s="328" t="s">
        <v>179</v>
      </c>
      <c r="N22" s="329"/>
      <c r="O22" s="330"/>
      <c r="P22" s="328" t="s">
        <v>180</v>
      </c>
      <c r="Q22" s="329"/>
      <c r="R22" s="330"/>
    </row>
    <row r="23" spans="1:18" x14ac:dyDescent="0.2">
      <c r="A23" s="332"/>
      <c r="B23" s="241" t="s">
        <v>44</v>
      </c>
      <c r="C23" s="242" t="s">
        <v>111</v>
      </c>
      <c r="D23" s="243" t="s">
        <v>44</v>
      </c>
      <c r="E23" s="243" t="s">
        <v>43</v>
      </c>
      <c r="F23" s="244" t="s">
        <v>111</v>
      </c>
      <c r="G23" s="241" t="s">
        <v>44</v>
      </c>
      <c r="H23" s="243" t="s">
        <v>41</v>
      </c>
      <c r="I23" s="244" t="s">
        <v>111</v>
      </c>
      <c r="J23" s="241" t="s">
        <v>44</v>
      </c>
      <c r="K23" s="243" t="s">
        <v>41</v>
      </c>
      <c r="L23" s="244" t="s">
        <v>111</v>
      </c>
      <c r="M23" s="241" t="s">
        <v>44</v>
      </c>
      <c r="N23" s="243" t="s">
        <v>43</v>
      </c>
      <c r="O23" s="244" t="s">
        <v>111</v>
      </c>
      <c r="P23" s="241" t="s">
        <v>44</v>
      </c>
      <c r="Q23" s="243" t="s">
        <v>43</v>
      </c>
      <c r="R23" s="244" t="s">
        <v>111</v>
      </c>
    </row>
    <row r="24" spans="1:18" x14ac:dyDescent="0.2">
      <c r="A24" s="333"/>
      <c r="B24" s="246"/>
      <c r="C24" s="247" t="s">
        <v>166</v>
      </c>
      <c r="D24" s="248"/>
      <c r="E24" s="248"/>
      <c r="F24" s="249" t="s">
        <v>166</v>
      </c>
      <c r="G24" s="246"/>
      <c r="H24" s="248"/>
      <c r="I24" s="249" t="s">
        <v>166</v>
      </c>
      <c r="J24" s="246"/>
      <c r="K24" s="248"/>
      <c r="L24" s="249" t="s">
        <v>166</v>
      </c>
      <c r="M24" s="246"/>
      <c r="N24" s="248"/>
      <c r="O24" s="249" t="s">
        <v>166</v>
      </c>
      <c r="P24" s="246"/>
      <c r="Q24" s="248"/>
      <c r="R24" s="249" t="s">
        <v>166</v>
      </c>
    </row>
    <row r="25" spans="1:18" x14ac:dyDescent="0.2">
      <c r="A25" s="209" t="s">
        <v>210</v>
      </c>
      <c r="B25" s="255">
        <v>8206</v>
      </c>
      <c r="C25" s="256">
        <v>165.21933365829881</v>
      </c>
      <c r="D25" s="210">
        <v>6203</v>
      </c>
      <c r="E25" s="253">
        <v>0.75591030952961247</v>
      </c>
      <c r="F25" s="254">
        <v>162.07313219409963</v>
      </c>
      <c r="G25" s="255">
        <v>5652</v>
      </c>
      <c r="H25" s="253">
        <v>0.91117201354183464</v>
      </c>
      <c r="I25" s="254">
        <v>158.30231882519462</v>
      </c>
      <c r="J25" s="255">
        <v>551</v>
      </c>
      <c r="K25" s="253">
        <v>8.8827986458165406E-2</v>
      </c>
      <c r="L25" s="254">
        <v>200.75305444646096</v>
      </c>
      <c r="M25" s="255">
        <v>589</v>
      </c>
      <c r="N25" s="253">
        <v>7.1776748720448452E-2</v>
      </c>
      <c r="O25" s="254">
        <v>155.286376910017</v>
      </c>
      <c r="P25" s="255">
        <v>1414</v>
      </c>
      <c r="Q25" s="253">
        <v>0.17231294174993908</v>
      </c>
      <c r="R25" s="254">
        <v>183.15879561527584</v>
      </c>
    </row>
    <row r="26" spans="1:18" x14ac:dyDescent="0.2">
      <c r="A26" s="209" t="s" vm="1">
        <v>2</v>
      </c>
      <c r="B26" s="255" t="s">
        <v>312</v>
      </c>
      <c r="C26" s="256" t="s">
        <v>312</v>
      </c>
      <c r="D26" s="210" t="s">
        <v>312</v>
      </c>
      <c r="E26" s="253" t="s">
        <v>312</v>
      </c>
      <c r="F26" s="254" t="s">
        <v>312</v>
      </c>
      <c r="G26" s="255" t="s">
        <v>312</v>
      </c>
      <c r="H26" s="253" t="s">
        <v>312</v>
      </c>
      <c r="I26" s="254" t="s">
        <v>312</v>
      </c>
      <c r="J26" s="255" t="s">
        <v>312</v>
      </c>
      <c r="K26" s="253" t="s">
        <v>312</v>
      </c>
      <c r="L26" s="254" t="s">
        <v>312</v>
      </c>
      <c r="M26" s="255" t="s">
        <v>312</v>
      </c>
      <c r="N26" s="253" t="s">
        <v>312</v>
      </c>
      <c r="O26" s="254" t="s">
        <v>312</v>
      </c>
      <c r="P26" s="255" t="s">
        <v>312</v>
      </c>
      <c r="Q26" s="253" t="s">
        <v>312</v>
      </c>
      <c r="R26" s="254" t="s">
        <v>312</v>
      </c>
    </row>
    <row r="27" spans="1:18" x14ac:dyDescent="0.2">
      <c r="A27" s="209" t="s">
        <v>205</v>
      </c>
      <c r="B27" s="255" t="s">
        <v>312</v>
      </c>
      <c r="C27" s="256" t="s">
        <v>312</v>
      </c>
      <c r="D27" s="210" t="s">
        <v>312</v>
      </c>
      <c r="E27" s="253" t="s">
        <v>312</v>
      </c>
      <c r="F27" s="254" t="s">
        <v>312</v>
      </c>
      <c r="G27" s="255" t="s">
        <v>312</v>
      </c>
      <c r="H27" s="253" t="s">
        <v>312</v>
      </c>
      <c r="I27" s="254" t="s">
        <v>312</v>
      </c>
      <c r="J27" s="255" t="s">
        <v>312</v>
      </c>
      <c r="K27" s="253" t="s">
        <v>312</v>
      </c>
      <c r="L27" s="254" t="s">
        <v>312</v>
      </c>
      <c r="M27" s="255" t="s">
        <v>312</v>
      </c>
      <c r="N27" s="253" t="s">
        <v>312</v>
      </c>
      <c r="O27" s="254" t="s">
        <v>312</v>
      </c>
      <c r="P27" s="255" t="s">
        <v>312</v>
      </c>
      <c r="Q27" s="253" t="s">
        <v>312</v>
      </c>
      <c r="R27" s="254" t="s">
        <v>312</v>
      </c>
    </row>
    <row r="28" spans="1:18" x14ac:dyDescent="0.2">
      <c r="A28" s="209" t="s" vm="5">
        <v>6</v>
      </c>
      <c r="B28" s="255" t="s">
        <v>312</v>
      </c>
      <c r="C28" s="256" t="s">
        <v>312</v>
      </c>
      <c r="D28" s="210" t="s">
        <v>312</v>
      </c>
      <c r="E28" s="253" t="s">
        <v>312</v>
      </c>
      <c r="F28" s="254" t="s">
        <v>312</v>
      </c>
      <c r="G28" s="255" t="s">
        <v>312</v>
      </c>
      <c r="H28" s="253" t="s">
        <v>312</v>
      </c>
      <c r="I28" s="254" t="s">
        <v>312</v>
      </c>
      <c r="J28" s="255" t="s">
        <v>312</v>
      </c>
      <c r="K28" s="253" t="s">
        <v>312</v>
      </c>
      <c r="L28" s="254" t="s">
        <v>312</v>
      </c>
      <c r="M28" s="255" t="s">
        <v>312</v>
      </c>
      <c r="N28" s="253" t="s">
        <v>312</v>
      </c>
      <c r="O28" s="254" t="s">
        <v>312</v>
      </c>
      <c r="P28" s="255" t="s">
        <v>312</v>
      </c>
      <c r="Q28" s="253" t="s">
        <v>312</v>
      </c>
      <c r="R28" s="254" t="s">
        <v>312</v>
      </c>
    </row>
    <row r="29" spans="1:18" x14ac:dyDescent="0.2">
      <c r="A29" s="209" t="s" vm="6">
        <v>7</v>
      </c>
      <c r="B29" s="255" t="s">
        <v>312</v>
      </c>
      <c r="C29" s="256" t="s">
        <v>312</v>
      </c>
      <c r="D29" s="210" t="s">
        <v>312</v>
      </c>
      <c r="E29" s="253" t="s">
        <v>312</v>
      </c>
      <c r="F29" s="254" t="s">
        <v>312</v>
      </c>
      <c r="G29" s="255" t="s">
        <v>312</v>
      </c>
      <c r="H29" s="253" t="s">
        <v>312</v>
      </c>
      <c r="I29" s="254" t="s">
        <v>312</v>
      </c>
      <c r="J29" s="255" t="s">
        <v>312</v>
      </c>
      <c r="K29" s="253" t="s">
        <v>312</v>
      </c>
      <c r="L29" s="254" t="s">
        <v>312</v>
      </c>
      <c r="M29" s="255" t="s">
        <v>312</v>
      </c>
      <c r="N29" s="253" t="s">
        <v>312</v>
      </c>
      <c r="O29" s="254" t="s">
        <v>312</v>
      </c>
      <c r="P29" s="255" t="s">
        <v>312</v>
      </c>
      <c r="Q29" s="253" t="s">
        <v>312</v>
      </c>
      <c r="R29" s="254" t="s">
        <v>312</v>
      </c>
    </row>
    <row r="30" spans="1:18" x14ac:dyDescent="0.2">
      <c r="A30" s="209" t="s" vm="7">
        <v>8</v>
      </c>
      <c r="B30" s="255" t="s">
        <v>312</v>
      </c>
      <c r="C30" s="256" t="s">
        <v>312</v>
      </c>
      <c r="D30" s="210" t="s">
        <v>312</v>
      </c>
      <c r="E30" s="253" t="s">
        <v>312</v>
      </c>
      <c r="F30" s="254" t="s">
        <v>312</v>
      </c>
      <c r="G30" s="255" t="s">
        <v>312</v>
      </c>
      <c r="H30" s="253" t="s">
        <v>312</v>
      </c>
      <c r="I30" s="254" t="s">
        <v>312</v>
      </c>
      <c r="J30" s="255" t="s">
        <v>312</v>
      </c>
      <c r="K30" s="253" t="s">
        <v>312</v>
      </c>
      <c r="L30" s="254" t="s">
        <v>312</v>
      </c>
      <c r="M30" s="255" t="s">
        <v>312</v>
      </c>
      <c r="N30" s="253" t="s">
        <v>312</v>
      </c>
      <c r="O30" s="254" t="s">
        <v>312</v>
      </c>
      <c r="P30" s="255" t="s">
        <v>312</v>
      </c>
      <c r="Q30" s="253" t="s">
        <v>312</v>
      </c>
      <c r="R30" s="254" t="s">
        <v>312</v>
      </c>
    </row>
    <row r="31" spans="1:18" x14ac:dyDescent="0.2">
      <c r="A31" s="209" t="s" vm="8">
        <v>9</v>
      </c>
      <c r="B31" s="255">
        <v>3320</v>
      </c>
      <c r="C31" s="256">
        <v>138.52471234939759</v>
      </c>
      <c r="D31" s="210">
        <v>2167</v>
      </c>
      <c r="E31" s="253">
        <v>0.65271084337349394</v>
      </c>
      <c r="F31" s="254">
        <v>129.43011352099677</v>
      </c>
      <c r="G31" s="255">
        <v>1859</v>
      </c>
      <c r="H31" s="253">
        <v>0.85786802030456855</v>
      </c>
      <c r="I31" s="254">
        <v>125.12906724045186</v>
      </c>
      <c r="J31" s="255">
        <v>308</v>
      </c>
      <c r="K31" s="253">
        <v>0.14213197969543148</v>
      </c>
      <c r="L31" s="254">
        <v>155.38999999999999</v>
      </c>
      <c r="M31" s="255">
        <v>235</v>
      </c>
      <c r="N31" s="253">
        <v>7.0783132530120488E-2</v>
      </c>
      <c r="O31" s="254">
        <v>159.57584680851062</v>
      </c>
      <c r="P31" s="255">
        <v>918</v>
      </c>
      <c r="Q31" s="253">
        <v>0.27650602409638553</v>
      </c>
      <c r="R31" s="254">
        <v>154.60421023965142</v>
      </c>
    </row>
    <row r="32" spans="1:18" x14ac:dyDescent="0.2">
      <c r="A32" s="209" t="s">
        <v>315</v>
      </c>
      <c r="B32" s="255">
        <v>1541</v>
      </c>
      <c r="C32" s="256">
        <v>199.54720700843609</v>
      </c>
      <c r="D32" s="210">
        <v>1073</v>
      </c>
      <c r="E32" s="253">
        <v>0.69630110317975336</v>
      </c>
      <c r="F32" s="254">
        <v>195.73730568499533</v>
      </c>
      <c r="G32" s="255">
        <v>930</v>
      </c>
      <c r="H32" s="253">
        <v>0.86672879776328049</v>
      </c>
      <c r="I32" s="254">
        <v>190.73231505376344</v>
      </c>
      <c r="J32" s="255">
        <v>143</v>
      </c>
      <c r="K32" s="253">
        <v>0.13327120223671948</v>
      </c>
      <c r="L32" s="254">
        <v>228.28724475524476</v>
      </c>
      <c r="M32" s="255">
        <v>87</v>
      </c>
      <c r="N32" s="253">
        <v>5.6456846203763789E-2</v>
      </c>
      <c r="O32" s="254">
        <v>187.32534482758621</v>
      </c>
      <c r="P32" s="255">
        <v>381</v>
      </c>
      <c r="Q32" s="253">
        <v>0.2472420506164828</v>
      </c>
      <c r="R32" s="254">
        <v>213.06774803149608</v>
      </c>
    </row>
    <row r="33" spans="1:18" x14ac:dyDescent="0.2">
      <c r="A33" s="209" t="s" vm="10">
        <v>11</v>
      </c>
      <c r="B33" s="255" t="s">
        <v>312</v>
      </c>
      <c r="C33" s="256" t="s">
        <v>312</v>
      </c>
      <c r="D33" s="210" t="s">
        <v>312</v>
      </c>
      <c r="E33" s="253" t="s">
        <v>312</v>
      </c>
      <c r="F33" s="254" t="s">
        <v>312</v>
      </c>
      <c r="G33" s="255" t="s">
        <v>312</v>
      </c>
      <c r="H33" s="253" t="s">
        <v>312</v>
      </c>
      <c r="I33" s="254" t="s">
        <v>312</v>
      </c>
      <c r="J33" s="255" t="s">
        <v>312</v>
      </c>
      <c r="K33" s="253" t="s">
        <v>312</v>
      </c>
      <c r="L33" s="254" t="s">
        <v>312</v>
      </c>
      <c r="M33" s="255" t="s">
        <v>312</v>
      </c>
      <c r="N33" s="253" t="s">
        <v>312</v>
      </c>
      <c r="O33" s="254" t="s">
        <v>312</v>
      </c>
      <c r="P33" s="255" t="s">
        <v>312</v>
      </c>
      <c r="Q33" s="253" t="s">
        <v>312</v>
      </c>
      <c r="R33" s="254" t="s">
        <v>312</v>
      </c>
    </row>
    <row r="34" spans="1:18" x14ac:dyDescent="0.2">
      <c r="A34" s="209" t="s">
        <v>273</v>
      </c>
      <c r="B34" s="255">
        <v>1751</v>
      </c>
      <c r="C34" s="256">
        <v>206.63993603655055</v>
      </c>
      <c r="D34" s="210">
        <v>1140</v>
      </c>
      <c r="E34" s="253">
        <v>0.65105653912050254</v>
      </c>
      <c r="F34" s="254">
        <v>199.00281228070176</v>
      </c>
      <c r="G34" s="255">
        <v>1067</v>
      </c>
      <c r="H34" s="253">
        <v>0.93596491228070178</v>
      </c>
      <c r="I34" s="254">
        <v>196.00719681349577</v>
      </c>
      <c r="J34" s="255">
        <v>73</v>
      </c>
      <c r="K34" s="253">
        <v>6.403508771929825E-2</v>
      </c>
      <c r="L34" s="254">
        <v>242.78804109589043</v>
      </c>
      <c r="M34" s="255">
        <v>77</v>
      </c>
      <c r="N34" s="253">
        <v>4.3974871501998858E-2</v>
      </c>
      <c r="O34" s="254">
        <v>207.18464935064935</v>
      </c>
      <c r="P34" s="255">
        <v>534</v>
      </c>
      <c r="Q34" s="253">
        <v>0.30496858937749854</v>
      </c>
      <c r="R34" s="254">
        <v>222.86536329588014</v>
      </c>
    </row>
    <row r="35" spans="1:18" x14ac:dyDescent="0.2">
      <c r="A35" s="209" t="s">
        <v>270</v>
      </c>
      <c r="B35" s="255">
        <v>485</v>
      </c>
      <c r="C35" s="256">
        <v>210.21071340206186</v>
      </c>
      <c r="D35" s="210">
        <v>320</v>
      </c>
      <c r="E35" s="253">
        <v>0.65979381443298968</v>
      </c>
      <c r="F35" s="254">
        <v>221.13702187500002</v>
      </c>
      <c r="G35" s="255">
        <v>276</v>
      </c>
      <c r="H35" s="253">
        <v>0.86250000000000004</v>
      </c>
      <c r="I35" s="254">
        <v>225.52949637681158</v>
      </c>
      <c r="J35" s="255">
        <v>44</v>
      </c>
      <c r="K35" s="253">
        <v>0.13750000000000001</v>
      </c>
      <c r="L35" s="254">
        <v>193.58422727272728</v>
      </c>
      <c r="M35" s="255">
        <v>35</v>
      </c>
      <c r="N35" s="253">
        <v>7.2164948453608241E-2</v>
      </c>
      <c r="O35" s="254">
        <v>136.42248571428573</v>
      </c>
      <c r="P35" s="255">
        <v>130</v>
      </c>
      <c r="Q35" s="253">
        <v>0.26804123711340205</v>
      </c>
      <c r="R35" s="254">
        <v>203.18124615384616</v>
      </c>
    </row>
    <row r="36" spans="1:18" x14ac:dyDescent="0.2">
      <c r="A36" s="209" t="s">
        <v>211</v>
      </c>
      <c r="B36" s="255">
        <v>14001</v>
      </c>
      <c r="C36" s="256">
        <v>139.89407756588815</v>
      </c>
      <c r="D36" s="210">
        <v>10676</v>
      </c>
      <c r="E36" s="253">
        <v>0.76251696307406613</v>
      </c>
      <c r="F36" s="254">
        <v>129.4546080929187</v>
      </c>
      <c r="G36" s="255">
        <v>9769</v>
      </c>
      <c r="H36" s="253">
        <v>0.91504308729861372</v>
      </c>
      <c r="I36" s="254">
        <v>125.70876353772135</v>
      </c>
      <c r="J36" s="255">
        <v>907</v>
      </c>
      <c r="K36" s="253">
        <v>8.4956912701386292E-2</v>
      </c>
      <c r="L36" s="254">
        <v>169.7998732083793</v>
      </c>
      <c r="M36" s="255">
        <v>890</v>
      </c>
      <c r="N36" s="253">
        <v>6.3566888079422901E-2</v>
      </c>
      <c r="O36" s="254">
        <v>141.26312247191012</v>
      </c>
      <c r="P36" s="255">
        <v>2435</v>
      </c>
      <c r="Q36" s="253">
        <v>0.17391614884651097</v>
      </c>
      <c r="R36" s="254">
        <v>185.16443737166327</v>
      </c>
    </row>
    <row r="37" spans="1:18" x14ac:dyDescent="0.2">
      <c r="A37" s="209" t="s" vm="20">
        <v>21</v>
      </c>
      <c r="B37" s="255">
        <v>1200</v>
      </c>
      <c r="C37" s="256">
        <v>174.53795833333334</v>
      </c>
      <c r="D37" s="210">
        <v>842</v>
      </c>
      <c r="E37" s="253">
        <v>0.70166666666666666</v>
      </c>
      <c r="F37" s="254">
        <v>164.1395463182898</v>
      </c>
      <c r="G37" s="255">
        <v>723</v>
      </c>
      <c r="H37" s="253">
        <v>0.85866983372921613</v>
      </c>
      <c r="I37" s="254">
        <v>159.37031811894883</v>
      </c>
      <c r="J37" s="255">
        <v>119</v>
      </c>
      <c r="K37" s="253">
        <v>0.14133016627078385</v>
      </c>
      <c r="L37" s="254">
        <v>193.11561344537813</v>
      </c>
      <c r="M37" s="255">
        <v>92</v>
      </c>
      <c r="N37" s="253">
        <v>7.6666666666666661E-2</v>
      </c>
      <c r="O37" s="254">
        <v>176.04994565217393</v>
      </c>
      <c r="P37" s="255">
        <v>266</v>
      </c>
      <c r="Q37" s="253">
        <v>0.22166666666666668</v>
      </c>
      <c r="R37" s="254">
        <v>206.93028947368421</v>
      </c>
    </row>
    <row r="38" spans="1:18" s="221" customFormat="1" ht="13.5" thickBot="1" x14ac:dyDescent="0.25">
      <c r="A38" s="258" t="s">
        <v>101</v>
      </c>
      <c r="B38" s="259">
        <v>30814</v>
      </c>
      <c r="C38" s="260">
        <v>155.33178889465827</v>
      </c>
      <c r="D38" s="218">
        <v>22623</v>
      </c>
      <c r="E38" s="261">
        <v>0.73417926916336729</v>
      </c>
      <c r="F38" s="262">
        <v>147.37872921363214</v>
      </c>
      <c r="G38" s="259">
        <v>20410</v>
      </c>
      <c r="H38" s="261">
        <v>0.90217919816116343</v>
      </c>
      <c r="I38" s="262">
        <v>143.73112072513473</v>
      </c>
      <c r="J38" s="259">
        <v>2213</v>
      </c>
      <c r="K38" s="261">
        <v>9.7820801838836582E-2</v>
      </c>
      <c r="L38" s="262">
        <v>181.0197998192499</v>
      </c>
      <c r="M38" s="259">
        <v>2022</v>
      </c>
      <c r="N38" s="261">
        <v>6.5619523593171941E-2</v>
      </c>
      <c r="O38" s="262">
        <v>152.86047675568744</v>
      </c>
      <c r="P38" s="259">
        <v>6169</v>
      </c>
      <c r="Q38" s="261">
        <v>0.20020120724346077</v>
      </c>
      <c r="R38" s="262">
        <v>185.30732177014102</v>
      </c>
    </row>
    <row r="39" spans="1:18" ht="13.5" thickTop="1" x14ac:dyDescent="0.2">
      <c r="B39" s="253"/>
      <c r="D39" s="253"/>
    </row>
    <row r="41" spans="1:18" ht="15" customHeight="1" x14ac:dyDescent="0.2">
      <c r="A41" s="331" t="s">
        <v>32</v>
      </c>
      <c r="B41" s="334" t="s">
        <v>74</v>
      </c>
      <c r="C41" s="335"/>
      <c r="D41" s="329" t="s">
        <v>75</v>
      </c>
      <c r="E41" s="329"/>
      <c r="F41" s="330"/>
      <c r="G41" s="328" t="s">
        <v>76</v>
      </c>
      <c r="H41" s="329"/>
      <c r="I41" s="330"/>
      <c r="J41" s="328" t="s">
        <v>77</v>
      </c>
      <c r="K41" s="329"/>
      <c r="L41" s="330"/>
      <c r="M41" s="328" t="s">
        <v>179</v>
      </c>
      <c r="N41" s="329"/>
      <c r="O41" s="330"/>
      <c r="P41" s="328" t="s">
        <v>180</v>
      </c>
      <c r="Q41" s="329"/>
      <c r="R41" s="330"/>
    </row>
    <row r="42" spans="1:18" x14ac:dyDescent="0.2">
      <c r="A42" s="332"/>
      <c r="B42" s="241" t="s">
        <v>44</v>
      </c>
      <c r="C42" s="242" t="s">
        <v>111</v>
      </c>
      <c r="D42" s="243" t="s">
        <v>44</v>
      </c>
      <c r="E42" s="243" t="s">
        <v>43</v>
      </c>
      <c r="F42" s="244" t="s">
        <v>111</v>
      </c>
      <c r="G42" s="241" t="s">
        <v>44</v>
      </c>
      <c r="H42" s="243" t="s">
        <v>41</v>
      </c>
      <c r="I42" s="244" t="s">
        <v>111</v>
      </c>
      <c r="J42" s="241" t="s">
        <v>44</v>
      </c>
      <c r="K42" s="243" t="s">
        <v>41</v>
      </c>
      <c r="L42" s="244" t="s">
        <v>111</v>
      </c>
      <c r="M42" s="241" t="s">
        <v>44</v>
      </c>
      <c r="N42" s="243" t="s">
        <v>43</v>
      </c>
      <c r="O42" s="244" t="s">
        <v>111</v>
      </c>
      <c r="P42" s="241" t="s">
        <v>44</v>
      </c>
      <c r="Q42" s="243" t="s">
        <v>43</v>
      </c>
      <c r="R42" s="244" t="s">
        <v>111</v>
      </c>
    </row>
    <row r="43" spans="1:18" x14ac:dyDescent="0.2">
      <c r="A43" s="333"/>
      <c r="B43" s="246"/>
      <c r="C43" s="247" t="s">
        <v>166</v>
      </c>
      <c r="D43" s="248"/>
      <c r="E43" s="248"/>
      <c r="F43" s="249" t="s">
        <v>166</v>
      </c>
      <c r="G43" s="246"/>
      <c r="H43" s="248"/>
      <c r="I43" s="249" t="s">
        <v>166</v>
      </c>
      <c r="J43" s="246"/>
      <c r="K43" s="248"/>
      <c r="L43" s="249" t="s">
        <v>166</v>
      </c>
      <c r="M43" s="246"/>
      <c r="N43" s="248"/>
      <c r="O43" s="249" t="s">
        <v>166</v>
      </c>
      <c r="P43" s="246"/>
      <c r="Q43" s="248"/>
      <c r="R43" s="249" t="s">
        <v>166</v>
      </c>
    </row>
    <row r="44" spans="1:18" x14ac:dyDescent="0.2">
      <c r="A44" s="209" t="s">
        <v>210</v>
      </c>
      <c r="B44" s="255" t="s">
        <v>312</v>
      </c>
      <c r="C44" s="256" t="s">
        <v>312</v>
      </c>
      <c r="D44" s="210" t="s">
        <v>312</v>
      </c>
      <c r="E44" s="253" t="s">
        <v>312</v>
      </c>
      <c r="F44" s="254" t="s">
        <v>312</v>
      </c>
      <c r="G44" s="255" t="s">
        <v>312</v>
      </c>
      <c r="H44" s="253" t="s">
        <v>312</v>
      </c>
      <c r="I44" s="254" t="s">
        <v>312</v>
      </c>
      <c r="J44" s="255" t="s">
        <v>312</v>
      </c>
      <c r="K44" s="253" t="s">
        <v>312</v>
      </c>
      <c r="L44" s="254" t="s">
        <v>312</v>
      </c>
      <c r="M44" s="255" t="s">
        <v>312</v>
      </c>
      <c r="N44" s="253" t="s">
        <v>312</v>
      </c>
      <c r="O44" s="254" t="s">
        <v>312</v>
      </c>
      <c r="P44" s="255" t="s">
        <v>312</v>
      </c>
      <c r="Q44" s="253" t="s">
        <v>312</v>
      </c>
      <c r="R44" s="254" t="s">
        <v>312</v>
      </c>
    </row>
    <row r="45" spans="1:18" x14ac:dyDescent="0.2">
      <c r="A45" s="209" t="s" vm="1">
        <v>2</v>
      </c>
      <c r="B45" s="255" t="s">
        <v>312</v>
      </c>
      <c r="C45" s="256" t="s">
        <v>312</v>
      </c>
      <c r="D45" s="210" t="s">
        <v>312</v>
      </c>
      <c r="E45" s="253" t="s">
        <v>312</v>
      </c>
      <c r="F45" s="254" t="s">
        <v>312</v>
      </c>
      <c r="G45" s="255" t="s">
        <v>312</v>
      </c>
      <c r="H45" s="253" t="s">
        <v>312</v>
      </c>
      <c r="I45" s="254" t="s">
        <v>312</v>
      </c>
      <c r="J45" s="255" t="s">
        <v>312</v>
      </c>
      <c r="K45" s="253" t="s">
        <v>312</v>
      </c>
      <c r="L45" s="254" t="s">
        <v>312</v>
      </c>
      <c r="M45" s="255" t="s">
        <v>312</v>
      </c>
      <c r="N45" s="253" t="s">
        <v>312</v>
      </c>
      <c r="O45" s="254" t="s">
        <v>312</v>
      </c>
      <c r="P45" s="255" t="s">
        <v>312</v>
      </c>
      <c r="Q45" s="253" t="s">
        <v>312</v>
      </c>
      <c r="R45" s="254" t="s">
        <v>312</v>
      </c>
    </row>
    <row r="46" spans="1:18" x14ac:dyDescent="0.2">
      <c r="A46" s="209" t="s">
        <v>205</v>
      </c>
      <c r="B46" s="255" t="s">
        <v>312</v>
      </c>
      <c r="C46" s="256" t="s">
        <v>312</v>
      </c>
      <c r="D46" s="210" t="s">
        <v>312</v>
      </c>
      <c r="E46" s="253" t="s">
        <v>312</v>
      </c>
      <c r="F46" s="254" t="s">
        <v>312</v>
      </c>
      <c r="G46" s="255" t="s">
        <v>312</v>
      </c>
      <c r="H46" s="253" t="s">
        <v>312</v>
      </c>
      <c r="I46" s="254" t="s">
        <v>312</v>
      </c>
      <c r="J46" s="255" t="s">
        <v>312</v>
      </c>
      <c r="K46" s="253" t="s">
        <v>312</v>
      </c>
      <c r="L46" s="254" t="s">
        <v>312</v>
      </c>
      <c r="M46" s="255" t="s">
        <v>312</v>
      </c>
      <c r="N46" s="253" t="s">
        <v>312</v>
      </c>
      <c r="O46" s="254" t="s">
        <v>312</v>
      </c>
      <c r="P46" s="255" t="s">
        <v>312</v>
      </c>
      <c r="Q46" s="253" t="s">
        <v>312</v>
      </c>
      <c r="R46" s="254" t="s">
        <v>312</v>
      </c>
    </row>
    <row r="47" spans="1:18" x14ac:dyDescent="0.2">
      <c r="A47" s="209" t="s" vm="5">
        <v>6</v>
      </c>
      <c r="B47" s="255" t="s">
        <v>312</v>
      </c>
      <c r="C47" s="256" t="s">
        <v>312</v>
      </c>
      <c r="D47" s="210" t="s">
        <v>312</v>
      </c>
      <c r="E47" s="253" t="s">
        <v>312</v>
      </c>
      <c r="F47" s="254" t="s">
        <v>312</v>
      </c>
      <c r="G47" s="255" t="s">
        <v>312</v>
      </c>
      <c r="H47" s="253" t="s">
        <v>312</v>
      </c>
      <c r="I47" s="254" t="s">
        <v>312</v>
      </c>
      <c r="J47" s="255" t="s">
        <v>312</v>
      </c>
      <c r="K47" s="253" t="s">
        <v>312</v>
      </c>
      <c r="L47" s="254" t="s">
        <v>312</v>
      </c>
      <c r="M47" s="255" t="s">
        <v>312</v>
      </c>
      <c r="N47" s="253" t="s">
        <v>312</v>
      </c>
      <c r="O47" s="254" t="s">
        <v>312</v>
      </c>
      <c r="P47" s="255" t="s">
        <v>312</v>
      </c>
      <c r="Q47" s="253" t="s">
        <v>312</v>
      </c>
      <c r="R47" s="254" t="s">
        <v>312</v>
      </c>
    </row>
    <row r="48" spans="1:18" x14ac:dyDescent="0.2">
      <c r="A48" s="209" t="s" vm="6">
        <v>7</v>
      </c>
      <c r="B48" s="255" t="s">
        <v>312</v>
      </c>
      <c r="C48" s="256" t="s">
        <v>312</v>
      </c>
      <c r="D48" s="210" t="s">
        <v>312</v>
      </c>
      <c r="E48" s="253" t="s">
        <v>312</v>
      </c>
      <c r="F48" s="254" t="s">
        <v>312</v>
      </c>
      <c r="G48" s="255" t="s">
        <v>312</v>
      </c>
      <c r="H48" s="253" t="s">
        <v>312</v>
      </c>
      <c r="I48" s="254" t="s">
        <v>312</v>
      </c>
      <c r="J48" s="255" t="s">
        <v>312</v>
      </c>
      <c r="K48" s="253" t="s">
        <v>312</v>
      </c>
      <c r="L48" s="254" t="s">
        <v>312</v>
      </c>
      <c r="M48" s="255" t="s">
        <v>312</v>
      </c>
      <c r="N48" s="253" t="s">
        <v>312</v>
      </c>
      <c r="O48" s="254" t="s">
        <v>312</v>
      </c>
      <c r="P48" s="255" t="s">
        <v>312</v>
      </c>
      <c r="Q48" s="253" t="s">
        <v>312</v>
      </c>
      <c r="R48" s="254" t="s">
        <v>312</v>
      </c>
    </row>
    <row r="49" spans="1:20" x14ac:dyDescent="0.2">
      <c r="A49" s="209" t="s" vm="7">
        <v>8</v>
      </c>
      <c r="B49" s="255" t="s">
        <v>312</v>
      </c>
      <c r="C49" s="256" t="s">
        <v>312</v>
      </c>
      <c r="D49" s="210" t="s">
        <v>312</v>
      </c>
      <c r="E49" s="253" t="s">
        <v>312</v>
      </c>
      <c r="F49" s="254" t="s">
        <v>312</v>
      </c>
      <c r="G49" s="255" t="s">
        <v>312</v>
      </c>
      <c r="H49" s="253" t="s">
        <v>312</v>
      </c>
      <c r="I49" s="254" t="s">
        <v>312</v>
      </c>
      <c r="J49" s="255" t="s">
        <v>312</v>
      </c>
      <c r="K49" s="253" t="s">
        <v>312</v>
      </c>
      <c r="L49" s="254" t="s">
        <v>312</v>
      </c>
      <c r="M49" s="255" t="s">
        <v>312</v>
      </c>
      <c r="N49" s="253" t="s">
        <v>312</v>
      </c>
      <c r="O49" s="254" t="s">
        <v>312</v>
      </c>
      <c r="P49" s="255" t="s">
        <v>312</v>
      </c>
      <c r="Q49" s="253" t="s">
        <v>312</v>
      </c>
      <c r="R49" s="254" t="s">
        <v>312</v>
      </c>
    </row>
    <row r="50" spans="1:20" x14ac:dyDescent="0.2">
      <c r="A50" s="209" t="s" vm="8">
        <v>9</v>
      </c>
      <c r="B50" s="255" t="s">
        <v>312</v>
      </c>
      <c r="C50" s="256" t="s">
        <v>312</v>
      </c>
      <c r="D50" s="210" t="s">
        <v>312</v>
      </c>
      <c r="E50" s="253" t="s">
        <v>312</v>
      </c>
      <c r="F50" s="254" t="s">
        <v>312</v>
      </c>
      <c r="G50" s="255" t="s">
        <v>312</v>
      </c>
      <c r="H50" s="253" t="s">
        <v>312</v>
      </c>
      <c r="I50" s="254" t="s">
        <v>312</v>
      </c>
      <c r="J50" s="255" t="s">
        <v>312</v>
      </c>
      <c r="K50" s="253" t="s">
        <v>312</v>
      </c>
      <c r="L50" s="254" t="s">
        <v>312</v>
      </c>
      <c r="M50" s="255" t="s">
        <v>312</v>
      </c>
      <c r="N50" s="253" t="s">
        <v>312</v>
      </c>
      <c r="O50" s="254" t="s">
        <v>312</v>
      </c>
      <c r="P50" s="255" t="s">
        <v>312</v>
      </c>
      <c r="Q50" s="253" t="s">
        <v>312</v>
      </c>
      <c r="R50" s="254" t="s">
        <v>312</v>
      </c>
    </row>
    <row r="51" spans="1:20" x14ac:dyDescent="0.2">
      <c r="A51" s="209" t="s">
        <v>315</v>
      </c>
      <c r="B51" s="255" t="s">
        <v>312</v>
      </c>
      <c r="C51" s="256" t="s">
        <v>312</v>
      </c>
      <c r="D51" s="210" t="s">
        <v>312</v>
      </c>
      <c r="E51" s="253" t="s">
        <v>312</v>
      </c>
      <c r="F51" s="254" t="s">
        <v>312</v>
      </c>
      <c r="G51" s="255" t="s">
        <v>312</v>
      </c>
      <c r="H51" s="253" t="s">
        <v>312</v>
      </c>
      <c r="I51" s="254" t="s">
        <v>312</v>
      </c>
      <c r="J51" s="255" t="s">
        <v>312</v>
      </c>
      <c r="K51" s="253" t="s">
        <v>312</v>
      </c>
      <c r="L51" s="254" t="s">
        <v>312</v>
      </c>
      <c r="M51" s="255" t="s">
        <v>312</v>
      </c>
      <c r="N51" s="253" t="s">
        <v>312</v>
      </c>
      <c r="O51" s="254" t="s">
        <v>312</v>
      </c>
      <c r="P51" s="255" t="s">
        <v>312</v>
      </c>
      <c r="Q51" s="253" t="s">
        <v>312</v>
      </c>
      <c r="R51" s="254" t="s">
        <v>312</v>
      </c>
    </row>
    <row r="52" spans="1:20" x14ac:dyDescent="0.2">
      <c r="A52" s="209" t="s" vm="10">
        <v>11</v>
      </c>
      <c r="B52" s="255" t="s">
        <v>312</v>
      </c>
      <c r="C52" s="256" t="s">
        <v>312</v>
      </c>
      <c r="D52" s="210" t="s">
        <v>312</v>
      </c>
      <c r="E52" s="253" t="s">
        <v>312</v>
      </c>
      <c r="F52" s="254" t="s">
        <v>312</v>
      </c>
      <c r="G52" s="255" t="s">
        <v>312</v>
      </c>
      <c r="H52" s="253" t="s">
        <v>312</v>
      </c>
      <c r="I52" s="254" t="s">
        <v>312</v>
      </c>
      <c r="J52" s="255" t="s">
        <v>312</v>
      </c>
      <c r="K52" s="253" t="s">
        <v>312</v>
      </c>
      <c r="L52" s="254" t="s">
        <v>312</v>
      </c>
      <c r="M52" s="255" t="s">
        <v>312</v>
      </c>
      <c r="N52" s="253" t="s">
        <v>312</v>
      </c>
      <c r="O52" s="254" t="s">
        <v>312</v>
      </c>
      <c r="P52" s="255" t="s">
        <v>312</v>
      </c>
      <c r="Q52" s="253" t="s">
        <v>312</v>
      </c>
      <c r="R52" s="254" t="s">
        <v>312</v>
      </c>
    </row>
    <row r="53" spans="1:20" x14ac:dyDescent="0.2">
      <c r="A53" s="209" t="s">
        <v>273</v>
      </c>
      <c r="B53" s="255" t="s">
        <v>312</v>
      </c>
      <c r="C53" s="256" t="s">
        <v>312</v>
      </c>
      <c r="D53" s="210" t="s">
        <v>312</v>
      </c>
      <c r="E53" s="253" t="s">
        <v>312</v>
      </c>
      <c r="F53" s="254" t="s">
        <v>312</v>
      </c>
      <c r="G53" s="255" t="s">
        <v>312</v>
      </c>
      <c r="H53" s="253" t="s">
        <v>312</v>
      </c>
      <c r="I53" s="254" t="s">
        <v>312</v>
      </c>
      <c r="J53" s="255" t="s">
        <v>312</v>
      </c>
      <c r="K53" s="253" t="s">
        <v>312</v>
      </c>
      <c r="L53" s="254" t="s">
        <v>312</v>
      </c>
      <c r="M53" s="255" t="s">
        <v>312</v>
      </c>
      <c r="N53" s="253" t="s">
        <v>312</v>
      </c>
      <c r="O53" s="254" t="s">
        <v>312</v>
      </c>
      <c r="P53" s="255" t="s">
        <v>312</v>
      </c>
      <c r="Q53" s="253" t="s">
        <v>312</v>
      </c>
      <c r="R53" s="254" t="s">
        <v>312</v>
      </c>
    </row>
    <row r="54" spans="1:20" x14ac:dyDescent="0.2">
      <c r="A54" s="209" t="s">
        <v>270</v>
      </c>
      <c r="B54" s="255" t="s">
        <v>312</v>
      </c>
      <c r="C54" s="256" t="s">
        <v>312</v>
      </c>
      <c r="D54" s="210" t="s">
        <v>312</v>
      </c>
      <c r="E54" s="253" t="s">
        <v>312</v>
      </c>
      <c r="F54" s="254" t="s">
        <v>312</v>
      </c>
      <c r="G54" s="255" t="s">
        <v>312</v>
      </c>
      <c r="H54" s="253" t="s">
        <v>312</v>
      </c>
      <c r="I54" s="254" t="s">
        <v>312</v>
      </c>
      <c r="J54" s="255" t="s">
        <v>312</v>
      </c>
      <c r="K54" s="253" t="s">
        <v>312</v>
      </c>
      <c r="L54" s="254" t="s">
        <v>312</v>
      </c>
      <c r="M54" s="255" t="s">
        <v>312</v>
      </c>
      <c r="N54" s="253" t="s">
        <v>312</v>
      </c>
      <c r="O54" s="254" t="s">
        <v>312</v>
      </c>
      <c r="P54" s="255" t="s">
        <v>312</v>
      </c>
      <c r="Q54" s="253" t="s">
        <v>312</v>
      </c>
      <c r="R54" s="254" t="s">
        <v>312</v>
      </c>
    </row>
    <row r="55" spans="1:20" x14ac:dyDescent="0.2">
      <c r="A55" s="209" t="s">
        <v>211</v>
      </c>
      <c r="B55" s="255" t="s">
        <v>312</v>
      </c>
      <c r="C55" s="256" t="s">
        <v>312</v>
      </c>
      <c r="D55" s="210" t="s">
        <v>312</v>
      </c>
      <c r="E55" s="253" t="s">
        <v>312</v>
      </c>
      <c r="F55" s="254" t="s">
        <v>312</v>
      </c>
      <c r="G55" s="255" t="s">
        <v>312</v>
      </c>
      <c r="H55" s="253" t="s">
        <v>312</v>
      </c>
      <c r="I55" s="254" t="s">
        <v>312</v>
      </c>
      <c r="J55" s="255" t="s">
        <v>312</v>
      </c>
      <c r="K55" s="253" t="s">
        <v>312</v>
      </c>
      <c r="L55" s="254" t="s">
        <v>312</v>
      </c>
      <c r="M55" s="255" t="s">
        <v>312</v>
      </c>
      <c r="N55" s="253" t="s">
        <v>312</v>
      </c>
      <c r="O55" s="254" t="s">
        <v>312</v>
      </c>
      <c r="P55" s="255" t="s">
        <v>312</v>
      </c>
      <c r="Q55" s="253" t="s">
        <v>312</v>
      </c>
      <c r="R55" s="254" t="s">
        <v>312</v>
      </c>
    </row>
    <row r="56" spans="1:20" x14ac:dyDescent="0.2">
      <c r="A56" s="209" t="s" vm="20">
        <v>21</v>
      </c>
      <c r="B56" s="255" t="s">
        <v>312</v>
      </c>
      <c r="C56" s="256" t="s">
        <v>312</v>
      </c>
      <c r="D56" s="210" t="s">
        <v>312</v>
      </c>
      <c r="E56" s="253" t="s">
        <v>312</v>
      </c>
      <c r="F56" s="254" t="s">
        <v>312</v>
      </c>
      <c r="G56" s="255" t="s">
        <v>312</v>
      </c>
      <c r="H56" s="253" t="s">
        <v>312</v>
      </c>
      <c r="I56" s="254" t="s">
        <v>312</v>
      </c>
      <c r="J56" s="255" t="s">
        <v>312</v>
      </c>
      <c r="K56" s="253" t="s">
        <v>312</v>
      </c>
      <c r="L56" s="254" t="s">
        <v>312</v>
      </c>
      <c r="M56" s="255" t="s">
        <v>312</v>
      </c>
      <c r="N56" s="253" t="s">
        <v>312</v>
      </c>
      <c r="O56" s="254" t="s">
        <v>312</v>
      </c>
      <c r="P56" s="255" t="s">
        <v>312</v>
      </c>
      <c r="Q56" s="253" t="s">
        <v>312</v>
      </c>
      <c r="R56" s="254" t="s">
        <v>312</v>
      </c>
    </row>
    <row r="57" spans="1:20" s="221" customFormat="1" ht="13.5" thickBot="1" x14ac:dyDescent="0.25">
      <c r="A57" s="258" t="s">
        <v>101</v>
      </c>
      <c r="B57" s="259" t="s">
        <v>312</v>
      </c>
      <c r="C57" s="260" t="s">
        <v>312</v>
      </c>
      <c r="D57" s="218" t="s">
        <v>312</v>
      </c>
      <c r="E57" s="261" t="s">
        <v>312</v>
      </c>
      <c r="F57" s="262" t="s">
        <v>312</v>
      </c>
      <c r="G57" s="259" t="s">
        <v>312</v>
      </c>
      <c r="H57" s="261" t="s">
        <v>312</v>
      </c>
      <c r="I57" s="262" t="s">
        <v>312</v>
      </c>
      <c r="J57" s="259" t="s">
        <v>312</v>
      </c>
      <c r="K57" s="261" t="s">
        <v>312</v>
      </c>
      <c r="L57" s="262" t="s">
        <v>312</v>
      </c>
      <c r="M57" s="259" t="s">
        <v>312</v>
      </c>
      <c r="N57" s="261" t="s">
        <v>312</v>
      </c>
      <c r="O57" s="262" t="s">
        <v>312</v>
      </c>
      <c r="P57" s="259" t="s">
        <v>312</v>
      </c>
      <c r="Q57" s="261" t="s">
        <v>312</v>
      </c>
      <c r="R57" s="262" t="s">
        <v>312</v>
      </c>
      <c r="T57" s="221" t="s">
        <v>312</v>
      </c>
    </row>
    <row r="58" spans="1:20" ht="13.5" thickTop="1" x14ac:dyDescent="0.2">
      <c r="B58" s="253"/>
      <c r="D58" s="253"/>
    </row>
    <row r="60" spans="1:20" ht="15" customHeight="1" x14ac:dyDescent="0.2">
      <c r="A60" s="331" t="s">
        <v>33</v>
      </c>
      <c r="B60" s="334" t="s">
        <v>74</v>
      </c>
      <c r="C60" s="335"/>
      <c r="D60" s="329" t="s">
        <v>75</v>
      </c>
      <c r="E60" s="329"/>
      <c r="F60" s="330"/>
      <c r="G60" s="328" t="s">
        <v>76</v>
      </c>
      <c r="H60" s="329"/>
      <c r="I60" s="330"/>
      <c r="J60" s="328" t="s">
        <v>77</v>
      </c>
      <c r="K60" s="329"/>
      <c r="L60" s="330"/>
      <c r="M60" s="328" t="s">
        <v>179</v>
      </c>
      <c r="N60" s="329"/>
      <c r="O60" s="330"/>
      <c r="P60" s="328" t="s">
        <v>180</v>
      </c>
      <c r="Q60" s="329"/>
      <c r="R60" s="330"/>
    </row>
    <row r="61" spans="1:20" x14ac:dyDescent="0.2">
      <c r="A61" s="332"/>
      <c r="B61" s="241" t="s">
        <v>44</v>
      </c>
      <c r="C61" s="242" t="s">
        <v>215</v>
      </c>
      <c r="D61" s="243" t="s">
        <v>44</v>
      </c>
      <c r="E61" s="243" t="s">
        <v>43</v>
      </c>
      <c r="F61" s="242" t="s">
        <v>215</v>
      </c>
      <c r="G61" s="241" t="s">
        <v>44</v>
      </c>
      <c r="H61" s="243" t="s">
        <v>41</v>
      </c>
      <c r="I61" s="242" t="s">
        <v>215</v>
      </c>
      <c r="J61" s="241" t="s">
        <v>44</v>
      </c>
      <c r="K61" s="243" t="s">
        <v>41</v>
      </c>
      <c r="L61" s="242" t="s">
        <v>215</v>
      </c>
      <c r="M61" s="241" t="s">
        <v>44</v>
      </c>
      <c r="N61" s="243" t="s">
        <v>43</v>
      </c>
      <c r="O61" s="242" t="s">
        <v>215</v>
      </c>
      <c r="P61" s="241" t="s">
        <v>44</v>
      </c>
      <c r="Q61" s="243" t="s">
        <v>43</v>
      </c>
      <c r="R61" s="242" t="s">
        <v>215</v>
      </c>
    </row>
    <row r="62" spans="1:20" x14ac:dyDescent="0.2">
      <c r="A62" s="333"/>
      <c r="B62" s="246"/>
      <c r="C62" s="247" t="s">
        <v>166</v>
      </c>
      <c r="D62" s="248"/>
      <c r="E62" s="248"/>
      <c r="F62" s="249" t="s">
        <v>166</v>
      </c>
      <c r="G62" s="246"/>
      <c r="H62" s="248"/>
      <c r="I62" s="249" t="s">
        <v>166</v>
      </c>
      <c r="J62" s="246"/>
      <c r="K62" s="248"/>
      <c r="L62" s="249" t="s">
        <v>166</v>
      </c>
      <c r="M62" s="246"/>
      <c r="N62" s="248"/>
      <c r="O62" s="249" t="s">
        <v>166</v>
      </c>
      <c r="P62" s="246"/>
      <c r="Q62" s="248"/>
      <c r="R62" s="249" t="s">
        <v>166</v>
      </c>
    </row>
    <row r="63" spans="1:20" x14ac:dyDescent="0.2">
      <c r="A63" s="209" t="s">
        <v>210</v>
      </c>
      <c r="B63" s="255">
        <v>5022</v>
      </c>
      <c r="C63" s="256">
        <v>3.300558542413381</v>
      </c>
      <c r="D63" s="210">
        <v>4087</v>
      </c>
      <c r="E63" s="253">
        <v>0.81381919553962567</v>
      </c>
      <c r="F63" s="254">
        <v>3.353733545387815</v>
      </c>
      <c r="G63" s="255">
        <v>3902</v>
      </c>
      <c r="H63" s="253">
        <v>0.95473452410080739</v>
      </c>
      <c r="I63" s="254">
        <v>3.3186570989236288</v>
      </c>
      <c r="J63" s="255">
        <v>185</v>
      </c>
      <c r="K63" s="253">
        <v>4.526547589919256E-2</v>
      </c>
      <c r="L63" s="254">
        <v>4.0935621621621623</v>
      </c>
      <c r="M63" s="255">
        <v>447</v>
      </c>
      <c r="N63" s="253">
        <v>8.9008363201911592E-2</v>
      </c>
      <c r="O63" s="254">
        <v>2.5664250559284114</v>
      </c>
      <c r="P63" s="255">
        <v>488</v>
      </c>
      <c r="Q63" s="253">
        <v>9.7172441258462763E-2</v>
      </c>
      <c r="R63" s="254">
        <v>3.5276721311475407</v>
      </c>
    </row>
    <row r="64" spans="1:20" x14ac:dyDescent="0.2">
      <c r="A64" s="209" t="s" vm="1">
        <v>2</v>
      </c>
      <c r="B64" s="255" t="s">
        <v>312</v>
      </c>
      <c r="C64" s="256" t="s">
        <v>312</v>
      </c>
      <c r="D64" s="210" t="s">
        <v>312</v>
      </c>
      <c r="E64" s="253" t="s">
        <v>312</v>
      </c>
      <c r="F64" s="254" t="s">
        <v>312</v>
      </c>
      <c r="G64" s="255" t="s">
        <v>312</v>
      </c>
      <c r="H64" s="253" t="s">
        <v>312</v>
      </c>
      <c r="I64" s="254" t="s">
        <v>312</v>
      </c>
      <c r="J64" s="255" t="s">
        <v>312</v>
      </c>
      <c r="K64" s="253" t="s">
        <v>312</v>
      </c>
      <c r="L64" s="254" t="s">
        <v>312</v>
      </c>
      <c r="M64" s="255" t="s">
        <v>312</v>
      </c>
      <c r="N64" s="253" t="s">
        <v>312</v>
      </c>
      <c r="O64" s="254" t="s">
        <v>312</v>
      </c>
      <c r="P64" s="255" t="s">
        <v>312</v>
      </c>
      <c r="Q64" s="253" t="s">
        <v>312</v>
      </c>
      <c r="R64" s="254" t="s">
        <v>312</v>
      </c>
    </row>
    <row r="65" spans="1:18" x14ac:dyDescent="0.2">
      <c r="A65" s="209" t="s">
        <v>205</v>
      </c>
      <c r="B65" s="255" t="s">
        <v>312</v>
      </c>
      <c r="C65" s="256" t="s">
        <v>312</v>
      </c>
      <c r="D65" s="210" t="s">
        <v>312</v>
      </c>
      <c r="E65" s="253" t="s">
        <v>312</v>
      </c>
      <c r="F65" s="254" t="s">
        <v>312</v>
      </c>
      <c r="G65" s="255" t="s">
        <v>312</v>
      </c>
      <c r="H65" s="253" t="s">
        <v>312</v>
      </c>
      <c r="I65" s="254" t="s">
        <v>312</v>
      </c>
      <c r="J65" s="255" t="s">
        <v>312</v>
      </c>
      <c r="K65" s="253" t="s">
        <v>312</v>
      </c>
      <c r="L65" s="254" t="s">
        <v>312</v>
      </c>
      <c r="M65" s="255" t="s">
        <v>312</v>
      </c>
      <c r="N65" s="253" t="s">
        <v>312</v>
      </c>
      <c r="O65" s="254" t="s">
        <v>312</v>
      </c>
      <c r="P65" s="255" t="s">
        <v>312</v>
      </c>
      <c r="Q65" s="253" t="s">
        <v>312</v>
      </c>
      <c r="R65" s="254" t="s">
        <v>312</v>
      </c>
    </row>
    <row r="66" spans="1:18" x14ac:dyDescent="0.2">
      <c r="A66" s="209" t="s" vm="5">
        <v>6</v>
      </c>
      <c r="B66" s="255" t="s">
        <v>312</v>
      </c>
      <c r="C66" s="256" t="s">
        <v>312</v>
      </c>
      <c r="D66" s="210" t="s">
        <v>312</v>
      </c>
      <c r="E66" s="253" t="s">
        <v>312</v>
      </c>
      <c r="F66" s="254" t="s">
        <v>312</v>
      </c>
      <c r="G66" s="255" t="s">
        <v>312</v>
      </c>
      <c r="H66" s="253" t="s">
        <v>312</v>
      </c>
      <c r="I66" s="254" t="s">
        <v>312</v>
      </c>
      <c r="J66" s="255" t="s">
        <v>312</v>
      </c>
      <c r="K66" s="253" t="s">
        <v>312</v>
      </c>
      <c r="L66" s="254" t="s">
        <v>312</v>
      </c>
      <c r="M66" s="255" t="s">
        <v>312</v>
      </c>
      <c r="N66" s="253" t="s">
        <v>312</v>
      </c>
      <c r="O66" s="254" t="s">
        <v>312</v>
      </c>
      <c r="P66" s="255" t="s">
        <v>312</v>
      </c>
      <c r="Q66" s="253" t="s">
        <v>312</v>
      </c>
      <c r="R66" s="254" t="s">
        <v>312</v>
      </c>
    </row>
    <row r="67" spans="1:18" x14ac:dyDescent="0.2">
      <c r="A67" s="209" t="s" vm="6">
        <v>7</v>
      </c>
      <c r="B67" s="255" t="s">
        <v>312</v>
      </c>
      <c r="C67" s="256" t="s">
        <v>312</v>
      </c>
      <c r="D67" s="210" t="s">
        <v>312</v>
      </c>
      <c r="E67" s="253" t="s">
        <v>312</v>
      </c>
      <c r="F67" s="254" t="s">
        <v>312</v>
      </c>
      <c r="G67" s="255" t="s">
        <v>312</v>
      </c>
      <c r="H67" s="253" t="s">
        <v>312</v>
      </c>
      <c r="I67" s="254" t="s">
        <v>312</v>
      </c>
      <c r="J67" s="255" t="s">
        <v>312</v>
      </c>
      <c r="K67" s="253" t="s">
        <v>312</v>
      </c>
      <c r="L67" s="254" t="s">
        <v>312</v>
      </c>
      <c r="M67" s="255" t="s">
        <v>312</v>
      </c>
      <c r="N67" s="253" t="s">
        <v>312</v>
      </c>
      <c r="O67" s="254" t="s">
        <v>312</v>
      </c>
      <c r="P67" s="255" t="s">
        <v>312</v>
      </c>
      <c r="Q67" s="253" t="s">
        <v>312</v>
      </c>
      <c r="R67" s="254" t="s">
        <v>312</v>
      </c>
    </row>
    <row r="68" spans="1:18" x14ac:dyDescent="0.2">
      <c r="A68" s="209" t="s" vm="7">
        <v>8</v>
      </c>
      <c r="B68" s="255" t="s">
        <v>312</v>
      </c>
      <c r="C68" s="256" t="s">
        <v>312</v>
      </c>
      <c r="D68" s="210" t="s">
        <v>312</v>
      </c>
      <c r="E68" s="253" t="s">
        <v>312</v>
      </c>
      <c r="F68" s="254" t="s">
        <v>312</v>
      </c>
      <c r="G68" s="255" t="s">
        <v>312</v>
      </c>
      <c r="H68" s="253" t="s">
        <v>312</v>
      </c>
      <c r="I68" s="254" t="s">
        <v>312</v>
      </c>
      <c r="J68" s="255" t="s">
        <v>312</v>
      </c>
      <c r="K68" s="253" t="s">
        <v>312</v>
      </c>
      <c r="L68" s="254" t="s">
        <v>312</v>
      </c>
      <c r="M68" s="255" t="s">
        <v>312</v>
      </c>
      <c r="N68" s="253" t="s">
        <v>312</v>
      </c>
      <c r="O68" s="254" t="s">
        <v>312</v>
      </c>
      <c r="P68" s="255" t="s">
        <v>312</v>
      </c>
      <c r="Q68" s="253" t="s">
        <v>312</v>
      </c>
      <c r="R68" s="254" t="s">
        <v>312</v>
      </c>
    </row>
    <row r="69" spans="1:18" x14ac:dyDescent="0.2">
      <c r="A69" s="209" t="s" vm="8">
        <v>9</v>
      </c>
      <c r="B69" s="255">
        <v>1791</v>
      </c>
      <c r="C69" s="256">
        <v>19.897584589614741</v>
      </c>
      <c r="D69" s="210">
        <v>1440</v>
      </c>
      <c r="E69" s="253">
        <v>0.8040201005025126</v>
      </c>
      <c r="F69" s="254">
        <v>21.965096527777778</v>
      </c>
      <c r="G69" s="255">
        <v>1350</v>
      </c>
      <c r="H69" s="253">
        <v>0.9375</v>
      </c>
      <c r="I69" s="254">
        <v>22.278916296296295</v>
      </c>
      <c r="J69" s="255">
        <v>90</v>
      </c>
      <c r="K69" s="253">
        <v>6.25E-2</v>
      </c>
      <c r="L69" s="254">
        <v>17.2578</v>
      </c>
      <c r="M69" s="255">
        <v>135</v>
      </c>
      <c r="N69" s="253">
        <v>7.5376884422110546E-2</v>
      </c>
      <c r="O69" s="254">
        <v>21.184637037037039</v>
      </c>
      <c r="P69" s="255">
        <v>216</v>
      </c>
      <c r="Q69" s="253">
        <v>0.12060301507537688</v>
      </c>
      <c r="R69" s="254">
        <v>5.3097638888888889</v>
      </c>
    </row>
    <row r="70" spans="1:18" x14ac:dyDescent="0.2">
      <c r="A70" s="209" t="s">
        <v>315</v>
      </c>
      <c r="B70" s="255">
        <v>738</v>
      </c>
      <c r="C70" s="256">
        <v>5.6010962059620599</v>
      </c>
      <c r="D70" s="210">
        <v>595</v>
      </c>
      <c r="E70" s="253">
        <v>0.80623306233062331</v>
      </c>
      <c r="F70" s="254">
        <v>5.555052100840336</v>
      </c>
      <c r="G70" s="255">
        <v>546</v>
      </c>
      <c r="H70" s="253">
        <v>0.91764705882352937</v>
      </c>
      <c r="I70" s="254">
        <v>5.5304194139194145</v>
      </c>
      <c r="J70" s="255">
        <v>49</v>
      </c>
      <c r="K70" s="253">
        <v>8.2352941176470587E-2</v>
      </c>
      <c r="L70" s="254">
        <v>5.8295306122448984</v>
      </c>
      <c r="M70" s="255">
        <v>47</v>
      </c>
      <c r="N70" s="253">
        <v>6.3685636856368563E-2</v>
      </c>
      <c r="O70" s="254">
        <v>4.6112340425531908</v>
      </c>
      <c r="P70" s="255">
        <v>96</v>
      </c>
      <c r="Q70" s="253">
        <v>0.13008130081300814</v>
      </c>
      <c r="R70" s="254">
        <v>6.37109375</v>
      </c>
    </row>
    <row r="71" spans="1:18" x14ac:dyDescent="0.2">
      <c r="A71" s="209" t="s" vm="10">
        <v>11</v>
      </c>
      <c r="B71" s="255" t="s">
        <v>312</v>
      </c>
      <c r="C71" s="256" t="s">
        <v>312</v>
      </c>
      <c r="D71" s="210" t="s">
        <v>312</v>
      </c>
      <c r="E71" s="253" t="s">
        <v>312</v>
      </c>
      <c r="F71" s="254" t="s">
        <v>312</v>
      </c>
      <c r="G71" s="255" t="s">
        <v>312</v>
      </c>
      <c r="H71" s="253" t="s">
        <v>312</v>
      </c>
      <c r="I71" s="254" t="s">
        <v>312</v>
      </c>
      <c r="J71" s="255" t="s">
        <v>312</v>
      </c>
      <c r="K71" s="253" t="s">
        <v>312</v>
      </c>
      <c r="L71" s="254" t="s">
        <v>312</v>
      </c>
      <c r="M71" s="255" t="s">
        <v>312</v>
      </c>
      <c r="N71" s="253" t="s">
        <v>312</v>
      </c>
      <c r="O71" s="254" t="s">
        <v>312</v>
      </c>
      <c r="P71" s="255" t="s">
        <v>312</v>
      </c>
      <c r="Q71" s="253" t="s">
        <v>312</v>
      </c>
      <c r="R71" s="254" t="s">
        <v>312</v>
      </c>
    </row>
    <row r="72" spans="1:18" x14ac:dyDescent="0.2">
      <c r="A72" s="209" t="s">
        <v>273</v>
      </c>
      <c r="B72" s="255">
        <v>3803</v>
      </c>
      <c r="C72" s="256">
        <v>6.6284948724691031</v>
      </c>
      <c r="D72" s="210">
        <v>3086</v>
      </c>
      <c r="E72" s="253">
        <v>0.81146463318432815</v>
      </c>
      <c r="F72" s="254">
        <v>6.5633658457550226</v>
      </c>
      <c r="G72" s="255">
        <v>3023</v>
      </c>
      <c r="H72" s="253">
        <v>0.97958522359040834</v>
      </c>
      <c r="I72" s="254">
        <v>6.5669474032418131</v>
      </c>
      <c r="J72" s="255">
        <v>63</v>
      </c>
      <c r="K72" s="253">
        <v>2.0414776409591703E-2</v>
      </c>
      <c r="L72" s="254">
        <v>6.3915079365079368</v>
      </c>
      <c r="M72" s="255">
        <v>313</v>
      </c>
      <c r="N72" s="253">
        <v>8.2303444648961346E-2</v>
      </c>
      <c r="O72" s="254">
        <v>6.341728434504792</v>
      </c>
      <c r="P72" s="255">
        <v>404</v>
      </c>
      <c r="Q72" s="253">
        <v>0.10623192216671049</v>
      </c>
      <c r="R72" s="254">
        <v>7.3481633663366335</v>
      </c>
    </row>
    <row r="73" spans="1:18" x14ac:dyDescent="0.2">
      <c r="A73" s="209" t="s">
        <v>270</v>
      </c>
      <c r="B73" s="255" t="s">
        <v>312</v>
      </c>
      <c r="C73" s="256" t="s">
        <v>312</v>
      </c>
      <c r="D73" s="210" t="s">
        <v>312</v>
      </c>
      <c r="E73" s="253" t="s">
        <v>312</v>
      </c>
      <c r="F73" s="254" t="s">
        <v>312</v>
      </c>
      <c r="G73" s="255" t="s">
        <v>312</v>
      </c>
      <c r="H73" s="253" t="s">
        <v>312</v>
      </c>
      <c r="I73" s="254" t="s">
        <v>312</v>
      </c>
      <c r="J73" s="255" t="s">
        <v>312</v>
      </c>
      <c r="K73" s="253" t="s">
        <v>312</v>
      </c>
      <c r="L73" s="254" t="s">
        <v>312</v>
      </c>
      <c r="M73" s="255" t="s">
        <v>312</v>
      </c>
      <c r="N73" s="253" t="s">
        <v>312</v>
      </c>
      <c r="O73" s="254" t="s">
        <v>312</v>
      </c>
      <c r="P73" s="255" t="s">
        <v>312</v>
      </c>
      <c r="Q73" s="253" t="s">
        <v>312</v>
      </c>
      <c r="R73" s="254" t="s">
        <v>312</v>
      </c>
    </row>
    <row r="74" spans="1:18" x14ac:dyDescent="0.2">
      <c r="A74" s="209" t="s">
        <v>211</v>
      </c>
      <c r="B74" s="255">
        <v>14540</v>
      </c>
      <c r="C74" s="256">
        <v>3.8171825309491059</v>
      </c>
      <c r="D74" s="210">
        <v>12371</v>
      </c>
      <c r="E74" s="253">
        <v>0.85082530949105917</v>
      </c>
      <c r="F74" s="254">
        <v>3.8220256244442647</v>
      </c>
      <c r="G74" s="255">
        <v>11961</v>
      </c>
      <c r="H74" s="253">
        <v>0.96685797429472153</v>
      </c>
      <c r="I74" s="254">
        <v>3.8012600117047066</v>
      </c>
      <c r="J74" s="255">
        <v>410</v>
      </c>
      <c r="K74" s="253">
        <v>3.3142025705278473E-2</v>
      </c>
      <c r="L74" s="254">
        <v>4.4278243902439023</v>
      </c>
      <c r="M74" s="255">
        <v>1025</v>
      </c>
      <c r="N74" s="253">
        <v>7.049518569463549E-2</v>
      </c>
      <c r="O74" s="254">
        <v>3.4577317073170728</v>
      </c>
      <c r="P74" s="255">
        <v>1144</v>
      </c>
      <c r="Q74" s="253">
        <v>7.867950481430537E-2</v>
      </c>
      <c r="R74" s="254">
        <v>4.0868706293706296</v>
      </c>
    </row>
    <row r="75" spans="1:18" x14ac:dyDescent="0.2">
      <c r="A75" s="209" t="s" vm="20">
        <v>21</v>
      </c>
      <c r="B75" s="255">
        <v>942</v>
      </c>
      <c r="C75" s="256">
        <v>5.6761050955414012</v>
      </c>
      <c r="D75" s="210">
        <v>722</v>
      </c>
      <c r="E75" s="253">
        <v>0.76645435244161364</v>
      </c>
      <c r="F75" s="254">
        <v>5.9929376731301938</v>
      </c>
      <c r="G75" s="255">
        <v>656</v>
      </c>
      <c r="H75" s="253">
        <v>0.90858725761772852</v>
      </c>
      <c r="I75" s="254">
        <v>6.1214070121951218</v>
      </c>
      <c r="J75" s="255">
        <v>66</v>
      </c>
      <c r="K75" s="253">
        <v>9.141274238227147E-2</v>
      </c>
      <c r="L75" s="254">
        <v>4.716030303030303</v>
      </c>
      <c r="M75" s="255">
        <v>103</v>
      </c>
      <c r="N75" s="253">
        <v>0.10934182590233546</v>
      </c>
      <c r="O75" s="254">
        <v>4.2215922330097095</v>
      </c>
      <c r="P75" s="255">
        <v>117</v>
      </c>
      <c r="Q75" s="253">
        <v>0.12420382165605096</v>
      </c>
      <c r="R75" s="254">
        <v>5.0014188034188036</v>
      </c>
    </row>
    <row r="76" spans="1:18" s="221" customFormat="1" ht="13.5" thickBot="1" x14ac:dyDescent="0.25">
      <c r="A76" s="258" t="s">
        <v>101</v>
      </c>
      <c r="B76" s="259">
        <v>26949</v>
      </c>
      <c r="C76" s="260">
        <v>5.3069173253181932</v>
      </c>
      <c r="D76" s="218">
        <v>22381</v>
      </c>
      <c r="E76" s="261">
        <v>0.83049463801996359</v>
      </c>
      <c r="F76" s="262">
        <v>5.4039674724096329</v>
      </c>
      <c r="G76" s="259">
        <v>21511</v>
      </c>
      <c r="H76" s="261">
        <v>0.96112774228139941</v>
      </c>
      <c r="I76" s="262">
        <v>5.3830554135093669</v>
      </c>
      <c r="J76" s="259">
        <v>870</v>
      </c>
      <c r="K76" s="261">
        <v>3.8872257718600596E-2</v>
      </c>
      <c r="L76" s="262">
        <v>5.9210241379310347</v>
      </c>
      <c r="M76" s="259">
        <v>2085</v>
      </c>
      <c r="N76" s="261">
        <v>7.7368362462429036E-2</v>
      </c>
      <c r="O76" s="262">
        <v>4.9339899280575539</v>
      </c>
      <c r="P76" s="259">
        <v>2483</v>
      </c>
      <c r="Q76" s="261">
        <v>9.2136999517607329E-2</v>
      </c>
      <c r="R76" s="262">
        <v>4.745287958115183</v>
      </c>
    </row>
    <row r="77" spans="1:18" ht="13.5" thickTop="1" x14ac:dyDescent="0.2">
      <c r="A77" s="229" t="s">
        <v>214</v>
      </c>
      <c r="B77" s="253"/>
      <c r="D77" s="253"/>
    </row>
    <row r="79" spans="1:18" ht="15" customHeight="1" x14ac:dyDescent="0.2">
      <c r="A79" s="331" t="s">
        <v>34</v>
      </c>
      <c r="B79" s="334" t="s">
        <v>74</v>
      </c>
      <c r="C79" s="335"/>
      <c r="D79" s="329" t="s">
        <v>75</v>
      </c>
      <c r="E79" s="329"/>
      <c r="F79" s="330"/>
      <c r="G79" s="328" t="s">
        <v>76</v>
      </c>
      <c r="H79" s="329"/>
      <c r="I79" s="330"/>
      <c r="J79" s="328" t="s">
        <v>77</v>
      </c>
      <c r="K79" s="329"/>
      <c r="L79" s="330"/>
      <c r="M79" s="328" t="s">
        <v>179</v>
      </c>
      <c r="N79" s="329"/>
      <c r="O79" s="330"/>
      <c r="P79" s="328" t="s">
        <v>180</v>
      </c>
      <c r="Q79" s="329"/>
      <c r="R79" s="330"/>
    </row>
    <row r="80" spans="1:18" x14ac:dyDescent="0.2">
      <c r="A80" s="332"/>
      <c r="B80" s="241" t="s">
        <v>44</v>
      </c>
      <c r="C80" s="242" t="s">
        <v>111</v>
      </c>
      <c r="D80" s="243" t="s">
        <v>44</v>
      </c>
      <c r="E80" s="243" t="s">
        <v>43</v>
      </c>
      <c r="F80" s="244" t="s">
        <v>111</v>
      </c>
      <c r="G80" s="241" t="s">
        <v>44</v>
      </c>
      <c r="H80" s="243" t="s">
        <v>41</v>
      </c>
      <c r="I80" s="244" t="s">
        <v>111</v>
      </c>
      <c r="J80" s="241" t="s">
        <v>44</v>
      </c>
      <c r="K80" s="243" t="s">
        <v>41</v>
      </c>
      <c r="L80" s="244" t="s">
        <v>111</v>
      </c>
      <c r="M80" s="241" t="s">
        <v>44</v>
      </c>
      <c r="N80" s="243" t="s">
        <v>43</v>
      </c>
      <c r="O80" s="244" t="s">
        <v>111</v>
      </c>
      <c r="P80" s="241" t="s">
        <v>44</v>
      </c>
      <c r="Q80" s="243" t="s">
        <v>43</v>
      </c>
      <c r="R80" s="244" t="s">
        <v>111</v>
      </c>
    </row>
    <row r="81" spans="1:18" x14ac:dyDescent="0.2">
      <c r="A81" s="333"/>
      <c r="B81" s="246"/>
      <c r="C81" s="247" t="s">
        <v>166</v>
      </c>
      <c r="D81" s="248"/>
      <c r="E81" s="248"/>
      <c r="F81" s="249" t="s">
        <v>166</v>
      </c>
      <c r="G81" s="246"/>
      <c r="H81" s="248"/>
      <c r="I81" s="249" t="s">
        <v>166</v>
      </c>
      <c r="J81" s="246"/>
      <c r="K81" s="248"/>
      <c r="L81" s="249" t="s">
        <v>166</v>
      </c>
      <c r="M81" s="246"/>
      <c r="N81" s="248"/>
      <c r="O81" s="249" t="s">
        <v>166</v>
      </c>
      <c r="P81" s="246"/>
      <c r="Q81" s="248"/>
      <c r="R81" s="249" t="s">
        <v>166</v>
      </c>
    </row>
    <row r="82" spans="1:18" x14ac:dyDescent="0.2">
      <c r="A82" s="209" t="s">
        <v>210</v>
      </c>
      <c r="B82" s="255" t="s">
        <v>312</v>
      </c>
      <c r="C82" s="256" t="s">
        <v>312</v>
      </c>
      <c r="D82" s="210" t="s">
        <v>312</v>
      </c>
      <c r="E82" s="253" t="s">
        <v>312</v>
      </c>
      <c r="F82" s="254" t="s">
        <v>312</v>
      </c>
      <c r="G82" s="255" t="s">
        <v>312</v>
      </c>
      <c r="H82" s="253" t="s">
        <v>312</v>
      </c>
      <c r="I82" s="254" t="s">
        <v>312</v>
      </c>
      <c r="J82" s="255" t="s">
        <v>312</v>
      </c>
      <c r="K82" s="253" t="s">
        <v>312</v>
      </c>
      <c r="L82" s="254" t="s">
        <v>312</v>
      </c>
      <c r="M82" s="255" t="s">
        <v>312</v>
      </c>
      <c r="N82" s="253" t="s">
        <v>312</v>
      </c>
      <c r="O82" s="254" t="s">
        <v>312</v>
      </c>
      <c r="P82" s="255" t="s">
        <v>312</v>
      </c>
      <c r="Q82" s="253" t="s">
        <v>312</v>
      </c>
      <c r="R82" s="254" t="s">
        <v>312</v>
      </c>
    </row>
    <row r="83" spans="1:18" x14ac:dyDescent="0.2">
      <c r="A83" s="209" t="s" vm="1">
        <v>2</v>
      </c>
      <c r="B83" s="255" t="s">
        <v>312</v>
      </c>
      <c r="C83" s="256" t="s">
        <v>312</v>
      </c>
      <c r="D83" s="210" t="s">
        <v>312</v>
      </c>
      <c r="E83" s="253" t="s">
        <v>312</v>
      </c>
      <c r="F83" s="254" t="s">
        <v>312</v>
      </c>
      <c r="G83" s="255" t="s">
        <v>312</v>
      </c>
      <c r="H83" s="253" t="s">
        <v>312</v>
      </c>
      <c r="I83" s="254" t="s">
        <v>312</v>
      </c>
      <c r="J83" s="255" t="s">
        <v>312</v>
      </c>
      <c r="K83" s="253" t="s">
        <v>312</v>
      </c>
      <c r="L83" s="254" t="s">
        <v>312</v>
      </c>
      <c r="M83" s="255" t="s">
        <v>312</v>
      </c>
      <c r="N83" s="253" t="s">
        <v>312</v>
      </c>
      <c r="O83" s="254" t="s">
        <v>312</v>
      </c>
      <c r="P83" s="255" t="s">
        <v>312</v>
      </c>
      <c r="Q83" s="253" t="s">
        <v>312</v>
      </c>
      <c r="R83" s="254" t="s">
        <v>312</v>
      </c>
    </row>
    <row r="84" spans="1:18" x14ac:dyDescent="0.2">
      <c r="A84" s="209" t="s">
        <v>205</v>
      </c>
      <c r="B84" s="255" t="s">
        <v>312</v>
      </c>
      <c r="C84" s="256" t="s">
        <v>312</v>
      </c>
      <c r="D84" s="210" t="s">
        <v>312</v>
      </c>
      <c r="E84" s="253" t="s">
        <v>312</v>
      </c>
      <c r="F84" s="254" t="s">
        <v>312</v>
      </c>
      <c r="G84" s="255" t="s">
        <v>312</v>
      </c>
      <c r="H84" s="253" t="s">
        <v>312</v>
      </c>
      <c r="I84" s="254" t="s">
        <v>312</v>
      </c>
      <c r="J84" s="255" t="s">
        <v>312</v>
      </c>
      <c r="K84" s="253" t="s">
        <v>312</v>
      </c>
      <c r="L84" s="254" t="s">
        <v>312</v>
      </c>
      <c r="M84" s="255" t="s">
        <v>312</v>
      </c>
      <c r="N84" s="253" t="s">
        <v>312</v>
      </c>
      <c r="O84" s="254" t="s">
        <v>312</v>
      </c>
      <c r="P84" s="255" t="s">
        <v>312</v>
      </c>
      <c r="Q84" s="253" t="s">
        <v>312</v>
      </c>
      <c r="R84" s="254" t="s">
        <v>312</v>
      </c>
    </row>
    <row r="85" spans="1:18" x14ac:dyDescent="0.2">
      <c r="A85" s="209" t="s" vm="5">
        <v>6</v>
      </c>
      <c r="B85" s="255" t="s">
        <v>312</v>
      </c>
      <c r="C85" s="256" t="s">
        <v>312</v>
      </c>
      <c r="D85" s="210" t="s">
        <v>312</v>
      </c>
      <c r="E85" s="253" t="s">
        <v>312</v>
      </c>
      <c r="F85" s="254" t="s">
        <v>312</v>
      </c>
      <c r="G85" s="255" t="s">
        <v>312</v>
      </c>
      <c r="H85" s="253" t="s">
        <v>312</v>
      </c>
      <c r="I85" s="254" t="s">
        <v>312</v>
      </c>
      <c r="J85" s="255" t="s">
        <v>312</v>
      </c>
      <c r="K85" s="253" t="s">
        <v>312</v>
      </c>
      <c r="L85" s="254" t="s">
        <v>312</v>
      </c>
      <c r="M85" s="255" t="s">
        <v>312</v>
      </c>
      <c r="N85" s="253" t="s">
        <v>312</v>
      </c>
      <c r="O85" s="254" t="s">
        <v>312</v>
      </c>
      <c r="P85" s="255" t="s">
        <v>312</v>
      </c>
      <c r="Q85" s="253" t="s">
        <v>312</v>
      </c>
      <c r="R85" s="254" t="s">
        <v>312</v>
      </c>
    </row>
    <row r="86" spans="1:18" x14ac:dyDescent="0.2">
      <c r="A86" s="209" t="s" vm="6">
        <v>7</v>
      </c>
      <c r="B86" s="255" t="s">
        <v>312</v>
      </c>
      <c r="C86" s="256" t="s">
        <v>312</v>
      </c>
      <c r="D86" s="210" t="s">
        <v>312</v>
      </c>
      <c r="E86" s="253" t="s">
        <v>312</v>
      </c>
      <c r="F86" s="254" t="s">
        <v>312</v>
      </c>
      <c r="G86" s="255" t="s">
        <v>312</v>
      </c>
      <c r="H86" s="253" t="s">
        <v>312</v>
      </c>
      <c r="I86" s="254" t="s">
        <v>312</v>
      </c>
      <c r="J86" s="255" t="s">
        <v>312</v>
      </c>
      <c r="K86" s="253" t="s">
        <v>312</v>
      </c>
      <c r="L86" s="254" t="s">
        <v>312</v>
      </c>
      <c r="M86" s="255" t="s">
        <v>312</v>
      </c>
      <c r="N86" s="253" t="s">
        <v>312</v>
      </c>
      <c r="O86" s="254" t="s">
        <v>312</v>
      </c>
      <c r="P86" s="255" t="s">
        <v>312</v>
      </c>
      <c r="Q86" s="253" t="s">
        <v>312</v>
      </c>
      <c r="R86" s="254" t="s">
        <v>312</v>
      </c>
    </row>
    <row r="87" spans="1:18" x14ac:dyDescent="0.2">
      <c r="A87" s="209" t="s" vm="7">
        <v>8</v>
      </c>
      <c r="B87" s="255" t="s">
        <v>312</v>
      </c>
      <c r="C87" s="256" t="s">
        <v>312</v>
      </c>
      <c r="D87" s="210" t="s">
        <v>312</v>
      </c>
      <c r="E87" s="253" t="s">
        <v>312</v>
      </c>
      <c r="F87" s="254" t="s">
        <v>312</v>
      </c>
      <c r="G87" s="255" t="s">
        <v>312</v>
      </c>
      <c r="H87" s="253" t="s">
        <v>312</v>
      </c>
      <c r="I87" s="254" t="s">
        <v>312</v>
      </c>
      <c r="J87" s="255" t="s">
        <v>312</v>
      </c>
      <c r="K87" s="253" t="s">
        <v>312</v>
      </c>
      <c r="L87" s="254" t="s">
        <v>312</v>
      </c>
      <c r="M87" s="255" t="s">
        <v>312</v>
      </c>
      <c r="N87" s="253" t="s">
        <v>312</v>
      </c>
      <c r="O87" s="254" t="s">
        <v>312</v>
      </c>
      <c r="P87" s="255" t="s">
        <v>312</v>
      </c>
      <c r="Q87" s="253" t="s">
        <v>312</v>
      </c>
      <c r="R87" s="254" t="s">
        <v>312</v>
      </c>
    </row>
    <row r="88" spans="1:18" x14ac:dyDescent="0.2">
      <c r="A88" s="209" t="s" vm="8">
        <v>9</v>
      </c>
      <c r="B88" s="255" t="s">
        <v>312</v>
      </c>
      <c r="C88" s="256" t="s">
        <v>312</v>
      </c>
      <c r="D88" s="210" t="s">
        <v>312</v>
      </c>
      <c r="E88" s="253" t="s">
        <v>312</v>
      </c>
      <c r="F88" s="254" t="s">
        <v>312</v>
      </c>
      <c r="G88" s="255" t="s">
        <v>312</v>
      </c>
      <c r="H88" s="253" t="s">
        <v>312</v>
      </c>
      <c r="I88" s="254" t="s">
        <v>312</v>
      </c>
      <c r="J88" s="255" t="s">
        <v>312</v>
      </c>
      <c r="K88" s="253" t="s">
        <v>312</v>
      </c>
      <c r="L88" s="254" t="s">
        <v>312</v>
      </c>
      <c r="M88" s="255" t="s">
        <v>312</v>
      </c>
      <c r="N88" s="253" t="s">
        <v>312</v>
      </c>
      <c r="O88" s="254" t="s">
        <v>312</v>
      </c>
      <c r="P88" s="255" t="s">
        <v>312</v>
      </c>
      <c r="Q88" s="253" t="s">
        <v>312</v>
      </c>
      <c r="R88" s="254" t="s">
        <v>312</v>
      </c>
    </row>
    <row r="89" spans="1:18" x14ac:dyDescent="0.2">
      <c r="A89" s="209" t="s">
        <v>315</v>
      </c>
      <c r="B89" s="255" t="s">
        <v>312</v>
      </c>
      <c r="C89" s="256" t="s">
        <v>312</v>
      </c>
      <c r="D89" s="210" t="s">
        <v>312</v>
      </c>
      <c r="E89" s="253" t="s">
        <v>312</v>
      </c>
      <c r="F89" s="254" t="s">
        <v>312</v>
      </c>
      <c r="G89" s="255" t="s">
        <v>312</v>
      </c>
      <c r="H89" s="253" t="s">
        <v>312</v>
      </c>
      <c r="I89" s="254" t="s">
        <v>312</v>
      </c>
      <c r="J89" s="255" t="s">
        <v>312</v>
      </c>
      <c r="K89" s="253" t="s">
        <v>312</v>
      </c>
      <c r="L89" s="254" t="s">
        <v>312</v>
      </c>
      <c r="M89" s="255" t="s">
        <v>312</v>
      </c>
      <c r="N89" s="253" t="s">
        <v>312</v>
      </c>
      <c r="O89" s="254" t="s">
        <v>312</v>
      </c>
      <c r="P89" s="255" t="s">
        <v>312</v>
      </c>
      <c r="Q89" s="253" t="s">
        <v>312</v>
      </c>
      <c r="R89" s="254" t="s">
        <v>312</v>
      </c>
    </row>
    <row r="90" spans="1:18" x14ac:dyDescent="0.2">
      <c r="A90" s="209" t="s" vm="10">
        <v>11</v>
      </c>
      <c r="B90" s="255" t="s">
        <v>312</v>
      </c>
      <c r="C90" s="256" t="s">
        <v>312</v>
      </c>
      <c r="D90" s="210" t="s">
        <v>312</v>
      </c>
      <c r="E90" s="253" t="s">
        <v>312</v>
      </c>
      <c r="F90" s="254" t="s">
        <v>312</v>
      </c>
      <c r="G90" s="255" t="s">
        <v>312</v>
      </c>
      <c r="H90" s="253" t="s">
        <v>312</v>
      </c>
      <c r="I90" s="254" t="s">
        <v>312</v>
      </c>
      <c r="J90" s="255" t="s">
        <v>312</v>
      </c>
      <c r="K90" s="253" t="s">
        <v>312</v>
      </c>
      <c r="L90" s="254" t="s">
        <v>312</v>
      </c>
      <c r="M90" s="255" t="s">
        <v>312</v>
      </c>
      <c r="N90" s="253" t="s">
        <v>312</v>
      </c>
      <c r="O90" s="254" t="s">
        <v>312</v>
      </c>
      <c r="P90" s="255" t="s">
        <v>312</v>
      </c>
      <c r="Q90" s="253" t="s">
        <v>312</v>
      </c>
      <c r="R90" s="254" t="s">
        <v>312</v>
      </c>
    </row>
    <row r="91" spans="1:18" x14ac:dyDescent="0.2">
      <c r="A91" s="209" t="s">
        <v>273</v>
      </c>
      <c r="B91" s="255"/>
      <c r="C91" s="256"/>
      <c r="D91" s="210"/>
      <c r="E91" s="253"/>
      <c r="F91" s="254"/>
      <c r="G91" s="255"/>
      <c r="H91" s="253"/>
      <c r="I91" s="254"/>
      <c r="J91" s="255"/>
      <c r="K91" s="253"/>
      <c r="L91" s="254"/>
      <c r="M91" s="255"/>
      <c r="N91" s="253"/>
      <c r="O91" s="254"/>
      <c r="P91" s="255"/>
      <c r="Q91" s="253"/>
      <c r="R91" s="254"/>
    </row>
    <row r="92" spans="1:18" x14ac:dyDescent="0.2">
      <c r="A92" s="209" t="s">
        <v>270</v>
      </c>
      <c r="B92" s="255" t="s">
        <v>312</v>
      </c>
      <c r="C92" s="256" t="s">
        <v>312</v>
      </c>
      <c r="D92" s="210" t="s">
        <v>312</v>
      </c>
      <c r="E92" s="253" t="s">
        <v>312</v>
      </c>
      <c r="F92" s="254" t="s">
        <v>312</v>
      </c>
      <c r="G92" s="255" t="s">
        <v>312</v>
      </c>
      <c r="H92" s="253" t="s">
        <v>312</v>
      </c>
      <c r="I92" s="254" t="s">
        <v>312</v>
      </c>
      <c r="J92" s="255" t="s">
        <v>312</v>
      </c>
      <c r="K92" s="253" t="s">
        <v>312</v>
      </c>
      <c r="L92" s="254" t="s">
        <v>312</v>
      </c>
      <c r="M92" s="255" t="s">
        <v>312</v>
      </c>
      <c r="N92" s="253" t="s">
        <v>312</v>
      </c>
      <c r="O92" s="254" t="s">
        <v>312</v>
      </c>
      <c r="P92" s="255" t="s">
        <v>312</v>
      </c>
      <c r="Q92" s="253" t="s">
        <v>312</v>
      </c>
      <c r="R92" s="254" t="s">
        <v>312</v>
      </c>
    </row>
    <row r="93" spans="1:18" x14ac:dyDescent="0.2">
      <c r="A93" s="209" t="s">
        <v>211</v>
      </c>
      <c r="B93" s="255" t="s">
        <v>312</v>
      </c>
      <c r="C93" s="256" t="s">
        <v>312</v>
      </c>
      <c r="D93" s="210" t="s">
        <v>312</v>
      </c>
      <c r="E93" s="253" t="s">
        <v>312</v>
      </c>
      <c r="F93" s="254" t="s">
        <v>312</v>
      </c>
      <c r="G93" s="255" t="s">
        <v>312</v>
      </c>
      <c r="H93" s="253" t="s">
        <v>312</v>
      </c>
      <c r="I93" s="254" t="s">
        <v>312</v>
      </c>
      <c r="J93" s="255" t="s">
        <v>312</v>
      </c>
      <c r="K93" s="253" t="s">
        <v>312</v>
      </c>
      <c r="L93" s="254" t="s">
        <v>312</v>
      </c>
      <c r="M93" s="255" t="s">
        <v>312</v>
      </c>
      <c r="N93" s="253" t="s">
        <v>312</v>
      </c>
      <c r="O93" s="254" t="s">
        <v>312</v>
      </c>
      <c r="P93" s="255" t="s">
        <v>312</v>
      </c>
      <c r="Q93" s="253" t="s">
        <v>312</v>
      </c>
      <c r="R93" s="254" t="s">
        <v>312</v>
      </c>
    </row>
    <row r="94" spans="1:18" x14ac:dyDescent="0.2">
      <c r="A94" s="209" t="s" vm="20">
        <v>21</v>
      </c>
      <c r="B94" s="255" t="s">
        <v>312</v>
      </c>
      <c r="C94" s="256" t="s">
        <v>312</v>
      </c>
      <c r="D94" s="210" t="s">
        <v>312</v>
      </c>
      <c r="E94" s="253" t="s">
        <v>312</v>
      </c>
      <c r="F94" s="254" t="s">
        <v>312</v>
      </c>
      <c r="G94" s="255" t="s">
        <v>312</v>
      </c>
      <c r="H94" s="253" t="s">
        <v>312</v>
      </c>
      <c r="I94" s="254" t="s">
        <v>312</v>
      </c>
      <c r="J94" s="255" t="s">
        <v>312</v>
      </c>
      <c r="K94" s="253" t="s">
        <v>312</v>
      </c>
      <c r="L94" s="254" t="s">
        <v>312</v>
      </c>
      <c r="M94" s="255" t="s">
        <v>312</v>
      </c>
      <c r="N94" s="253" t="s">
        <v>312</v>
      </c>
      <c r="O94" s="254" t="s">
        <v>312</v>
      </c>
      <c r="P94" s="255" t="s">
        <v>312</v>
      </c>
      <c r="Q94" s="253" t="s">
        <v>312</v>
      </c>
      <c r="R94" s="254" t="s">
        <v>312</v>
      </c>
    </row>
    <row r="95" spans="1:18" s="221" customFormat="1" ht="13.5" thickBot="1" x14ac:dyDescent="0.25">
      <c r="A95" s="258" t="s">
        <v>101</v>
      </c>
      <c r="B95" s="259"/>
      <c r="C95" s="260"/>
      <c r="D95" s="218"/>
      <c r="E95" s="261"/>
      <c r="F95" s="262"/>
      <c r="G95" s="259"/>
      <c r="H95" s="261"/>
      <c r="I95" s="262"/>
      <c r="J95" s="259"/>
      <c r="K95" s="261"/>
      <c r="L95" s="262"/>
      <c r="M95" s="259"/>
      <c r="N95" s="261"/>
      <c r="O95" s="262"/>
      <c r="P95" s="259"/>
      <c r="Q95" s="261"/>
      <c r="R95" s="262"/>
    </row>
    <row r="96" spans="1:18" ht="13.5" thickTop="1" x14ac:dyDescent="0.2">
      <c r="B96" s="253"/>
      <c r="D96" s="253"/>
    </row>
    <row r="98" spans="1:18" ht="15" customHeight="1" x14ac:dyDescent="0.2">
      <c r="A98" s="331" t="s">
        <v>35</v>
      </c>
      <c r="B98" s="334" t="s">
        <v>74</v>
      </c>
      <c r="C98" s="335"/>
      <c r="D98" s="329" t="s">
        <v>75</v>
      </c>
      <c r="E98" s="329"/>
      <c r="F98" s="330"/>
      <c r="G98" s="328" t="s">
        <v>76</v>
      </c>
      <c r="H98" s="329"/>
      <c r="I98" s="330"/>
      <c r="J98" s="328" t="s">
        <v>77</v>
      </c>
      <c r="K98" s="329"/>
      <c r="L98" s="330"/>
      <c r="M98" s="328" t="s">
        <v>179</v>
      </c>
      <c r="N98" s="329"/>
      <c r="O98" s="330"/>
      <c r="P98" s="328" t="s">
        <v>180</v>
      </c>
      <c r="Q98" s="329"/>
      <c r="R98" s="330"/>
    </row>
    <row r="99" spans="1:18" x14ac:dyDescent="0.2">
      <c r="A99" s="332"/>
      <c r="B99" s="241" t="s">
        <v>44</v>
      </c>
      <c r="C99" s="242" t="s">
        <v>111</v>
      </c>
      <c r="D99" s="243" t="s">
        <v>44</v>
      </c>
      <c r="E99" s="243" t="s">
        <v>43</v>
      </c>
      <c r="F99" s="244" t="s">
        <v>111</v>
      </c>
      <c r="G99" s="241" t="s">
        <v>44</v>
      </c>
      <c r="H99" s="243" t="s">
        <v>41</v>
      </c>
      <c r="I99" s="244" t="s">
        <v>111</v>
      </c>
      <c r="J99" s="241" t="s">
        <v>44</v>
      </c>
      <c r="K99" s="243" t="s">
        <v>41</v>
      </c>
      <c r="L99" s="244" t="s">
        <v>111</v>
      </c>
      <c r="M99" s="241" t="s">
        <v>44</v>
      </c>
      <c r="N99" s="243" t="s">
        <v>43</v>
      </c>
      <c r="O99" s="244" t="s">
        <v>111</v>
      </c>
      <c r="P99" s="241" t="s">
        <v>44</v>
      </c>
      <c r="Q99" s="243" t="s">
        <v>43</v>
      </c>
      <c r="R99" s="244" t="s">
        <v>111</v>
      </c>
    </row>
    <row r="100" spans="1:18" x14ac:dyDescent="0.2">
      <c r="A100" s="333"/>
      <c r="B100" s="246"/>
      <c r="C100" s="247" t="s">
        <v>166</v>
      </c>
      <c r="D100" s="248"/>
      <c r="E100" s="248"/>
      <c r="F100" s="249" t="s">
        <v>166</v>
      </c>
      <c r="G100" s="246"/>
      <c r="H100" s="248"/>
      <c r="I100" s="249" t="s">
        <v>166</v>
      </c>
      <c r="J100" s="246"/>
      <c r="K100" s="248"/>
      <c r="L100" s="249" t="s">
        <v>166</v>
      </c>
      <c r="M100" s="246"/>
      <c r="N100" s="248"/>
      <c r="O100" s="249" t="s">
        <v>166</v>
      </c>
      <c r="P100" s="246"/>
      <c r="Q100" s="248"/>
      <c r="R100" s="249" t="s">
        <v>166</v>
      </c>
    </row>
    <row r="101" spans="1:18" x14ac:dyDescent="0.2">
      <c r="A101" s="209" t="s">
        <v>210</v>
      </c>
      <c r="B101" s="255" t="s">
        <v>312</v>
      </c>
      <c r="C101" s="256" t="s">
        <v>312</v>
      </c>
      <c r="D101" s="210" t="s">
        <v>312</v>
      </c>
      <c r="E101" s="253" t="s">
        <v>312</v>
      </c>
      <c r="F101" s="254" t="s">
        <v>312</v>
      </c>
      <c r="G101" s="255" t="s">
        <v>312</v>
      </c>
      <c r="H101" s="253" t="s">
        <v>312</v>
      </c>
      <c r="I101" s="254" t="s">
        <v>312</v>
      </c>
      <c r="J101" s="255" t="s">
        <v>312</v>
      </c>
      <c r="K101" s="253" t="s">
        <v>312</v>
      </c>
      <c r="L101" s="254" t="s">
        <v>312</v>
      </c>
      <c r="M101" s="255" t="s">
        <v>312</v>
      </c>
      <c r="N101" s="253" t="s">
        <v>312</v>
      </c>
      <c r="O101" s="254" t="s">
        <v>312</v>
      </c>
      <c r="P101" s="255" t="s">
        <v>312</v>
      </c>
      <c r="Q101" s="253" t="s">
        <v>312</v>
      </c>
      <c r="R101" s="254" t="s">
        <v>312</v>
      </c>
    </row>
    <row r="102" spans="1:18" x14ac:dyDescent="0.2">
      <c r="A102" s="209" t="s" vm="1">
        <v>2</v>
      </c>
      <c r="B102" s="255" t="s">
        <v>312</v>
      </c>
      <c r="C102" s="256" t="s">
        <v>312</v>
      </c>
      <c r="D102" s="210" t="s">
        <v>312</v>
      </c>
      <c r="E102" s="253" t="s">
        <v>312</v>
      </c>
      <c r="F102" s="254" t="s">
        <v>312</v>
      </c>
      <c r="G102" s="255" t="s">
        <v>312</v>
      </c>
      <c r="H102" s="253" t="s">
        <v>312</v>
      </c>
      <c r="I102" s="254" t="s">
        <v>312</v>
      </c>
      <c r="J102" s="255" t="s">
        <v>312</v>
      </c>
      <c r="K102" s="253" t="s">
        <v>312</v>
      </c>
      <c r="L102" s="254" t="s">
        <v>312</v>
      </c>
      <c r="M102" s="255" t="s">
        <v>312</v>
      </c>
      <c r="N102" s="253" t="s">
        <v>312</v>
      </c>
      <c r="O102" s="254" t="s">
        <v>312</v>
      </c>
      <c r="P102" s="255" t="s">
        <v>312</v>
      </c>
      <c r="Q102" s="253" t="s">
        <v>312</v>
      </c>
      <c r="R102" s="254" t="s">
        <v>312</v>
      </c>
    </row>
    <row r="103" spans="1:18" x14ac:dyDescent="0.2">
      <c r="A103" s="209" t="s">
        <v>205</v>
      </c>
      <c r="B103" s="255" t="s">
        <v>312</v>
      </c>
      <c r="C103" s="256" t="s">
        <v>312</v>
      </c>
      <c r="D103" s="210" t="s">
        <v>312</v>
      </c>
      <c r="E103" s="253" t="s">
        <v>312</v>
      </c>
      <c r="F103" s="254" t="s">
        <v>312</v>
      </c>
      <c r="G103" s="255" t="s">
        <v>312</v>
      </c>
      <c r="H103" s="253" t="s">
        <v>312</v>
      </c>
      <c r="I103" s="254" t="s">
        <v>312</v>
      </c>
      <c r="J103" s="255" t="s">
        <v>312</v>
      </c>
      <c r="K103" s="253" t="s">
        <v>312</v>
      </c>
      <c r="L103" s="254" t="s">
        <v>312</v>
      </c>
      <c r="M103" s="255" t="s">
        <v>312</v>
      </c>
      <c r="N103" s="253" t="s">
        <v>312</v>
      </c>
      <c r="O103" s="254" t="s">
        <v>312</v>
      </c>
      <c r="P103" s="255" t="s">
        <v>312</v>
      </c>
      <c r="Q103" s="253" t="s">
        <v>312</v>
      </c>
      <c r="R103" s="254" t="s">
        <v>312</v>
      </c>
    </row>
    <row r="104" spans="1:18" x14ac:dyDescent="0.2">
      <c r="A104" s="209" t="s" vm="5">
        <v>6</v>
      </c>
      <c r="B104" s="255" t="s">
        <v>312</v>
      </c>
      <c r="C104" s="256" t="s">
        <v>312</v>
      </c>
      <c r="D104" s="210" t="s">
        <v>312</v>
      </c>
      <c r="E104" s="253" t="s">
        <v>312</v>
      </c>
      <c r="F104" s="254" t="s">
        <v>312</v>
      </c>
      <c r="G104" s="255" t="s">
        <v>312</v>
      </c>
      <c r="H104" s="253" t="s">
        <v>312</v>
      </c>
      <c r="I104" s="254" t="s">
        <v>312</v>
      </c>
      <c r="J104" s="255" t="s">
        <v>312</v>
      </c>
      <c r="K104" s="253" t="s">
        <v>312</v>
      </c>
      <c r="L104" s="254" t="s">
        <v>312</v>
      </c>
      <c r="M104" s="255" t="s">
        <v>312</v>
      </c>
      <c r="N104" s="253" t="s">
        <v>312</v>
      </c>
      <c r="O104" s="254" t="s">
        <v>312</v>
      </c>
      <c r="P104" s="255" t="s">
        <v>312</v>
      </c>
      <c r="Q104" s="253" t="s">
        <v>312</v>
      </c>
      <c r="R104" s="254" t="s">
        <v>312</v>
      </c>
    </row>
    <row r="105" spans="1:18" x14ac:dyDescent="0.2">
      <c r="A105" s="209" t="s" vm="6">
        <v>7</v>
      </c>
      <c r="B105" s="255" t="s">
        <v>312</v>
      </c>
      <c r="C105" s="256" t="s">
        <v>312</v>
      </c>
      <c r="D105" s="210" t="s">
        <v>312</v>
      </c>
      <c r="E105" s="253" t="s">
        <v>312</v>
      </c>
      <c r="F105" s="254" t="s">
        <v>312</v>
      </c>
      <c r="G105" s="255" t="s">
        <v>312</v>
      </c>
      <c r="H105" s="253" t="s">
        <v>312</v>
      </c>
      <c r="I105" s="254" t="s">
        <v>312</v>
      </c>
      <c r="J105" s="255" t="s">
        <v>312</v>
      </c>
      <c r="K105" s="253" t="s">
        <v>312</v>
      </c>
      <c r="L105" s="254" t="s">
        <v>312</v>
      </c>
      <c r="M105" s="255" t="s">
        <v>312</v>
      </c>
      <c r="N105" s="253" t="s">
        <v>312</v>
      </c>
      <c r="O105" s="254" t="s">
        <v>312</v>
      </c>
      <c r="P105" s="255" t="s">
        <v>312</v>
      </c>
      <c r="Q105" s="253" t="s">
        <v>312</v>
      </c>
      <c r="R105" s="254" t="s">
        <v>312</v>
      </c>
    </row>
    <row r="106" spans="1:18" x14ac:dyDescent="0.2">
      <c r="A106" s="209" t="s" vm="7">
        <v>8</v>
      </c>
      <c r="B106" s="255" t="s">
        <v>312</v>
      </c>
      <c r="C106" s="256" t="s">
        <v>312</v>
      </c>
      <c r="D106" s="210" t="s">
        <v>312</v>
      </c>
      <c r="E106" s="253" t="s">
        <v>312</v>
      </c>
      <c r="F106" s="254" t="s">
        <v>312</v>
      </c>
      <c r="G106" s="255" t="s">
        <v>312</v>
      </c>
      <c r="H106" s="253" t="s">
        <v>312</v>
      </c>
      <c r="I106" s="254" t="s">
        <v>312</v>
      </c>
      <c r="J106" s="255" t="s">
        <v>312</v>
      </c>
      <c r="K106" s="253" t="s">
        <v>312</v>
      </c>
      <c r="L106" s="254" t="s">
        <v>312</v>
      </c>
      <c r="M106" s="255" t="s">
        <v>312</v>
      </c>
      <c r="N106" s="253" t="s">
        <v>312</v>
      </c>
      <c r="O106" s="254" t="s">
        <v>312</v>
      </c>
      <c r="P106" s="255" t="s">
        <v>312</v>
      </c>
      <c r="Q106" s="253" t="s">
        <v>312</v>
      </c>
      <c r="R106" s="254" t="s">
        <v>312</v>
      </c>
    </row>
    <row r="107" spans="1:18" x14ac:dyDescent="0.2">
      <c r="A107" s="209" t="s" vm="8">
        <v>9</v>
      </c>
      <c r="B107" s="255" t="s">
        <v>312</v>
      </c>
      <c r="C107" s="256" t="s">
        <v>312</v>
      </c>
      <c r="D107" s="210" t="s">
        <v>312</v>
      </c>
      <c r="E107" s="253" t="s">
        <v>312</v>
      </c>
      <c r="F107" s="254" t="s">
        <v>312</v>
      </c>
      <c r="G107" s="255" t="s">
        <v>312</v>
      </c>
      <c r="H107" s="253" t="s">
        <v>312</v>
      </c>
      <c r="I107" s="254" t="s">
        <v>312</v>
      </c>
      <c r="J107" s="255" t="s">
        <v>312</v>
      </c>
      <c r="K107" s="253" t="s">
        <v>312</v>
      </c>
      <c r="L107" s="254" t="s">
        <v>312</v>
      </c>
      <c r="M107" s="255" t="s">
        <v>312</v>
      </c>
      <c r="N107" s="253" t="s">
        <v>312</v>
      </c>
      <c r="O107" s="254" t="s">
        <v>312</v>
      </c>
      <c r="P107" s="255" t="s">
        <v>312</v>
      </c>
      <c r="Q107" s="253" t="s">
        <v>312</v>
      </c>
      <c r="R107" s="254" t="s">
        <v>312</v>
      </c>
    </row>
    <row r="108" spans="1:18" x14ac:dyDescent="0.2">
      <c r="A108" s="209" t="s">
        <v>315</v>
      </c>
      <c r="B108" s="255" t="s">
        <v>312</v>
      </c>
      <c r="C108" s="256" t="s">
        <v>312</v>
      </c>
      <c r="D108" s="210" t="s">
        <v>312</v>
      </c>
      <c r="E108" s="253" t="s">
        <v>312</v>
      </c>
      <c r="F108" s="254" t="s">
        <v>312</v>
      </c>
      <c r="G108" s="255" t="s">
        <v>312</v>
      </c>
      <c r="H108" s="253" t="s">
        <v>312</v>
      </c>
      <c r="I108" s="254" t="s">
        <v>312</v>
      </c>
      <c r="J108" s="255" t="s">
        <v>312</v>
      </c>
      <c r="K108" s="253" t="s">
        <v>312</v>
      </c>
      <c r="L108" s="254" t="s">
        <v>312</v>
      </c>
      <c r="M108" s="255" t="s">
        <v>312</v>
      </c>
      <c r="N108" s="253" t="s">
        <v>312</v>
      </c>
      <c r="O108" s="254" t="s">
        <v>312</v>
      </c>
      <c r="P108" s="255" t="s">
        <v>312</v>
      </c>
      <c r="Q108" s="253" t="s">
        <v>312</v>
      </c>
      <c r="R108" s="254" t="s">
        <v>312</v>
      </c>
    </row>
    <row r="109" spans="1:18" x14ac:dyDescent="0.2">
      <c r="A109" s="209" t="s" vm="10">
        <v>11</v>
      </c>
      <c r="B109" s="255" t="s">
        <v>312</v>
      </c>
      <c r="C109" s="256" t="s">
        <v>312</v>
      </c>
      <c r="D109" s="210" t="s">
        <v>312</v>
      </c>
      <c r="E109" s="253" t="s">
        <v>312</v>
      </c>
      <c r="F109" s="254" t="s">
        <v>312</v>
      </c>
      <c r="G109" s="255" t="s">
        <v>312</v>
      </c>
      <c r="H109" s="253" t="s">
        <v>312</v>
      </c>
      <c r="I109" s="254" t="s">
        <v>312</v>
      </c>
      <c r="J109" s="255" t="s">
        <v>312</v>
      </c>
      <c r="K109" s="253" t="s">
        <v>312</v>
      </c>
      <c r="L109" s="254" t="s">
        <v>312</v>
      </c>
      <c r="M109" s="255" t="s">
        <v>312</v>
      </c>
      <c r="N109" s="253" t="s">
        <v>312</v>
      </c>
      <c r="O109" s="254" t="s">
        <v>312</v>
      </c>
      <c r="P109" s="255" t="s">
        <v>312</v>
      </c>
      <c r="Q109" s="253" t="s">
        <v>312</v>
      </c>
      <c r="R109" s="254" t="s">
        <v>312</v>
      </c>
    </row>
    <row r="110" spans="1:18" x14ac:dyDescent="0.2">
      <c r="A110" s="209" t="s">
        <v>273</v>
      </c>
      <c r="B110" s="255" t="s">
        <v>312</v>
      </c>
      <c r="C110" s="256" t="s">
        <v>312</v>
      </c>
      <c r="D110" s="210" t="s">
        <v>312</v>
      </c>
      <c r="E110" s="253" t="s">
        <v>312</v>
      </c>
      <c r="F110" s="254" t="s">
        <v>312</v>
      </c>
      <c r="G110" s="255" t="s">
        <v>312</v>
      </c>
      <c r="H110" s="253" t="s">
        <v>312</v>
      </c>
      <c r="I110" s="254" t="s">
        <v>312</v>
      </c>
      <c r="J110" s="255" t="s">
        <v>312</v>
      </c>
      <c r="K110" s="253" t="s">
        <v>312</v>
      </c>
      <c r="L110" s="254" t="s">
        <v>312</v>
      </c>
      <c r="M110" s="255" t="s">
        <v>312</v>
      </c>
      <c r="N110" s="253" t="s">
        <v>312</v>
      </c>
      <c r="O110" s="254" t="s">
        <v>312</v>
      </c>
      <c r="P110" s="255" t="s">
        <v>312</v>
      </c>
      <c r="Q110" s="253" t="s">
        <v>312</v>
      </c>
      <c r="R110" s="254" t="s">
        <v>312</v>
      </c>
    </row>
    <row r="111" spans="1:18" x14ac:dyDescent="0.2">
      <c r="A111" s="209" t="s">
        <v>270</v>
      </c>
      <c r="B111" s="255" t="s">
        <v>312</v>
      </c>
      <c r="C111" s="256" t="s">
        <v>312</v>
      </c>
      <c r="D111" s="210" t="s">
        <v>312</v>
      </c>
      <c r="E111" s="253" t="s">
        <v>312</v>
      </c>
      <c r="F111" s="254" t="s">
        <v>312</v>
      </c>
      <c r="G111" s="255" t="s">
        <v>312</v>
      </c>
      <c r="H111" s="253" t="s">
        <v>312</v>
      </c>
      <c r="I111" s="254" t="s">
        <v>312</v>
      </c>
      <c r="J111" s="255" t="s">
        <v>312</v>
      </c>
      <c r="K111" s="253" t="s">
        <v>312</v>
      </c>
      <c r="L111" s="254" t="s">
        <v>312</v>
      </c>
      <c r="M111" s="255" t="s">
        <v>312</v>
      </c>
      <c r="N111" s="253" t="s">
        <v>312</v>
      </c>
      <c r="O111" s="254" t="s">
        <v>312</v>
      </c>
      <c r="P111" s="255" t="s">
        <v>312</v>
      </c>
      <c r="Q111" s="253" t="s">
        <v>312</v>
      </c>
      <c r="R111" s="254" t="s">
        <v>312</v>
      </c>
    </row>
    <row r="112" spans="1:18" x14ac:dyDescent="0.2">
      <c r="A112" s="209" t="s">
        <v>211</v>
      </c>
      <c r="B112" s="255" t="s">
        <v>312</v>
      </c>
      <c r="C112" s="256" t="s">
        <v>312</v>
      </c>
      <c r="D112" s="210" t="s">
        <v>312</v>
      </c>
      <c r="E112" s="253" t="s">
        <v>312</v>
      </c>
      <c r="F112" s="254" t="s">
        <v>312</v>
      </c>
      <c r="G112" s="255" t="s">
        <v>312</v>
      </c>
      <c r="H112" s="253" t="s">
        <v>312</v>
      </c>
      <c r="I112" s="254" t="s">
        <v>312</v>
      </c>
      <c r="J112" s="255" t="s">
        <v>312</v>
      </c>
      <c r="K112" s="253" t="s">
        <v>312</v>
      </c>
      <c r="L112" s="254" t="s">
        <v>312</v>
      </c>
      <c r="M112" s="255" t="s">
        <v>312</v>
      </c>
      <c r="N112" s="253" t="s">
        <v>312</v>
      </c>
      <c r="O112" s="254" t="s">
        <v>312</v>
      </c>
      <c r="P112" s="255" t="s">
        <v>312</v>
      </c>
      <c r="Q112" s="253" t="s">
        <v>312</v>
      </c>
      <c r="R112" s="254" t="s">
        <v>312</v>
      </c>
    </row>
    <row r="113" spans="1:18" x14ac:dyDescent="0.2">
      <c r="A113" s="209" t="s" vm="20">
        <v>21</v>
      </c>
      <c r="B113" s="255" t="s">
        <v>312</v>
      </c>
      <c r="C113" s="256" t="s">
        <v>312</v>
      </c>
      <c r="D113" s="210" t="s">
        <v>312</v>
      </c>
      <c r="E113" s="253" t="s">
        <v>312</v>
      </c>
      <c r="F113" s="254" t="s">
        <v>312</v>
      </c>
      <c r="G113" s="255" t="s">
        <v>312</v>
      </c>
      <c r="H113" s="253" t="s">
        <v>312</v>
      </c>
      <c r="I113" s="254" t="s">
        <v>312</v>
      </c>
      <c r="J113" s="255" t="s">
        <v>312</v>
      </c>
      <c r="K113" s="253" t="s">
        <v>312</v>
      </c>
      <c r="L113" s="254" t="s">
        <v>312</v>
      </c>
      <c r="M113" s="255" t="s">
        <v>312</v>
      </c>
      <c r="N113" s="253" t="s">
        <v>312</v>
      </c>
      <c r="O113" s="254" t="s">
        <v>312</v>
      </c>
      <c r="P113" s="255" t="s">
        <v>312</v>
      </c>
      <c r="Q113" s="253" t="s">
        <v>312</v>
      </c>
      <c r="R113" s="254" t="s">
        <v>312</v>
      </c>
    </row>
    <row r="114" spans="1:18" s="221" customFormat="1" ht="13.5" thickBot="1" x14ac:dyDescent="0.25">
      <c r="A114" s="258" t="s">
        <v>101</v>
      </c>
      <c r="B114" s="259" t="s">
        <v>312</v>
      </c>
      <c r="C114" s="260" t="s">
        <v>312</v>
      </c>
      <c r="D114" s="218" t="s">
        <v>312</v>
      </c>
      <c r="E114" s="261" t="s">
        <v>312</v>
      </c>
      <c r="F114" s="262" t="s">
        <v>312</v>
      </c>
      <c r="G114" s="259" t="s">
        <v>312</v>
      </c>
      <c r="H114" s="261" t="s">
        <v>312</v>
      </c>
      <c r="I114" s="262" t="s">
        <v>312</v>
      </c>
      <c r="J114" s="259" t="s">
        <v>312</v>
      </c>
      <c r="K114" s="261" t="s">
        <v>312</v>
      </c>
      <c r="L114" s="262" t="s">
        <v>312</v>
      </c>
      <c r="M114" s="259" t="s">
        <v>312</v>
      </c>
      <c r="N114" s="261" t="s">
        <v>312</v>
      </c>
      <c r="O114" s="262" t="s">
        <v>312</v>
      </c>
      <c r="P114" s="259" t="s">
        <v>312</v>
      </c>
      <c r="Q114" s="261" t="s">
        <v>312</v>
      </c>
      <c r="R114" s="262" t="s">
        <v>312</v>
      </c>
    </row>
    <row r="115" spans="1:18" ht="13.5" thickTop="1" x14ac:dyDescent="0.2">
      <c r="B115" s="253"/>
      <c r="D115" s="253"/>
      <c r="R115" s="210"/>
    </row>
    <row r="117" spans="1:18" ht="15" customHeight="1" x14ac:dyDescent="0.2">
      <c r="A117" s="331" t="s">
        <v>36</v>
      </c>
      <c r="B117" s="334" t="s">
        <v>74</v>
      </c>
      <c r="C117" s="335"/>
      <c r="D117" s="329" t="s">
        <v>75</v>
      </c>
      <c r="E117" s="329"/>
      <c r="F117" s="330"/>
      <c r="G117" s="328" t="s">
        <v>76</v>
      </c>
      <c r="H117" s="329"/>
      <c r="I117" s="330"/>
      <c r="J117" s="328" t="s">
        <v>77</v>
      </c>
      <c r="K117" s="329"/>
      <c r="L117" s="330"/>
      <c r="M117" s="328" t="s">
        <v>179</v>
      </c>
      <c r="N117" s="329"/>
      <c r="O117" s="330"/>
      <c r="P117" s="328" t="s">
        <v>180</v>
      </c>
      <c r="Q117" s="329"/>
      <c r="R117" s="330"/>
    </row>
    <row r="118" spans="1:18" x14ac:dyDescent="0.2">
      <c r="A118" s="332"/>
      <c r="B118" s="241" t="s">
        <v>44</v>
      </c>
      <c r="C118" s="242" t="s">
        <v>111</v>
      </c>
      <c r="D118" s="243" t="s">
        <v>44</v>
      </c>
      <c r="E118" s="243" t="s">
        <v>43</v>
      </c>
      <c r="F118" s="244" t="s">
        <v>111</v>
      </c>
      <c r="G118" s="241" t="s">
        <v>44</v>
      </c>
      <c r="H118" s="243" t="s">
        <v>41</v>
      </c>
      <c r="I118" s="244" t="s">
        <v>111</v>
      </c>
      <c r="J118" s="241" t="s">
        <v>44</v>
      </c>
      <c r="K118" s="243" t="s">
        <v>41</v>
      </c>
      <c r="L118" s="244" t="s">
        <v>111</v>
      </c>
      <c r="M118" s="241" t="s">
        <v>44</v>
      </c>
      <c r="N118" s="243" t="s">
        <v>43</v>
      </c>
      <c r="O118" s="244" t="s">
        <v>111</v>
      </c>
      <c r="P118" s="241" t="s">
        <v>44</v>
      </c>
      <c r="Q118" s="243" t="s">
        <v>43</v>
      </c>
      <c r="R118" s="244" t="s">
        <v>111</v>
      </c>
    </row>
    <row r="119" spans="1:18" x14ac:dyDescent="0.2">
      <c r="A119" s="333"/>
      <c r="B119" s="246"/>
      <c r="C119" s="247" t="s">
        <v>166</v>
      </c>
      <c r="D119" s="248"/>
      <c r="E119" s="248"/>
      <c r="F119" s="249" t="s">
        <v>166</v>
      </c>
      <c r="G119" s="246"/>
      <c r="H119" s="248"/>
      <c r="I119" s="249" t="s">
        <v>166</v>
      </c>
      <c r="J119" s="246"/>
      <c r="K119" s="248"/>
      <c r="L119" s="249" t="s">
        <v>166</v>
      </c>
      <c r="M119" s="246"/>
      <c r="N119" s="248"/>
      <c r="O119" s="249" t="s">
        <v>166</v>
      </c>
      <c r="P119" s="246"/>
      <c r="Q119" s="248"/>
      <c r="R119" s="249" t="s">
        <v>166</v>
      </c>
    </row>
    <row r="120" spans="1:18" x14ac:dyDescent="0.2">
      <c r="A120" s="209" t="s">
        <v>210</v>
      </c>
      <c r="B120" s="255" t="s">
        <v>312</v>
      </c>
      <c r="C120" s="256" t="s">
        <v>312</v>
      </c>
      <c r="D120" s="210" t="s">
        <v>312</v>
      </c>
      <c r="E120" s="253" t="s">
        <v>312</v>
      </c>
      <c r="F120" s="254" t="s">
        <v>312</v>
      </c>
      <c r="G120" s="255" t="s">
        <v>312</v>
      </c>
      <c r="H120" s="253" t="s">
        <v>312</v>
      </c>
      <c r="I120" s="254" t="s">
        <v>312</v>
      </c>
      <c r="J120" s="255" t="s">
        <v>312</v>
      </c>
      <c r="K120" s="253" t="s">
        <v>312</v>
      </c>
      <c r="L120" s="254" t="s">
        <v>312</v>
      </c>
      <c r="M120" s="255" t="s">
        <v>312</v>
      </c>
      <c r="N120" s="253" t="s">
        <v>312</v>
      </c>
      <c r="O120" s="254" t="s">
        <v>312</v>
      </c>
      <c r="P120" s="255" t="s">
        <v>312</v>
      </c>
      <c r="Q120" s="253" t="s">
        <v>312</v>
      </c>
      <c r="R120" s="254" t="s">
        <v>312</v>
      </c>
    </row>
    <row r="121" spans="1:18" x14ac:dyDescent="0.2">
      <c r="A121" s="209" t="s" vm="1">
        <v>2</v>
      </c>
      <c r="B121" s="255" t="s">
        <v>312</v>
      </c>
      <c r="C121" s="256" t="s">
        <v>312</v>
      </c>
      <c r="D121" s="210" t="s">
        <v>312</v>
      </c>
      <c r="E121" s="253" t="s">
        <v>312</v>
      </c>
      <c r="F121" s="254" t="s">
        <v>312</v>
      </c>
      <c r="G121" s="255" t="s">
        <v>312</v>
      </c>
      <c r="H121" s="253" t="s">
        <v>312</v>
      </c>
      <c r="I121" s="254" t="s">
        <v>312</v>
      </c>
      <c r="J121" s="255" t="s">
        <v>312</v>
      </c>
      <c r="K121" s="253" t="s">
        <v>312</v>
      </c>
      <c r="L121" s="254" t="s">
        <v>312</v>
      </c>
      <c r="M121" s="255" t="s">
        <v>312</v>
      </c>
      <c r="N121" s="253" t="s">
        <v>312</v>
      </c>
      <c r="O121" s="254" t="s">
        <v>312</v>
      </c>
      <c r="P121" s="255" t="s">
        <v>312</v>
      </c>
      <c r="Q121" s="253" t="s">
        <v>312</v>
      </c>
      <c r="R121" s="254" t="s">
        <v>312</v>
      </c>
    </row>
    <row r="122" spans="1:18" x14ac:dyDescent="0.2">
      <c r="A122" s="209" t="s">
        <v>205</v>
      </c>
      <c r="B122" s="255" t="s">
        <v>312</v>
      </c>
      <c r="C122" s="256" t="s">
        <v>312</v>
      </c>
      <c r="D122" s="210" t="s">
        <v>312</v>
      </c>
      <c r="E122" s="253" t="s">
        <v>312</v>
      </c>
      <c r="F122" s="254" t="s">
        <v>312</v>
      </c>
      <c r="G122" s="255" t="s">
        <v>312</v>
      </c>
      <c r="H122" s="253" t="s">
        <v>312</v>
      </c>
      <c r="I122" s="254" t="s">
        <v>312</v>
      </c>
      <c r="J122" s="255" t="s">
        <v>312</v>
      </c>
      <c r="K122" s="253" t="s">
        <v>312</v>
      </c>
      <c r="L122" s="254" t="s">
        <v>312</v>
      </c>
      <c r="M122" s="255" t="s">
        <v>312</v>
      </c>
      <c r="N122" s="253" t="s">
        <v>312</v>
      </c>
      <c r="O122" s="254" t="s">
        <v>312</v>
      </c>
      <c r="P122" s="255" t="s">
        <v>312</v>
      </c>
      <c r="Q122" s="253" t="s">
        <v>312</v>
      </c>
      <c r="R122" s="254" t="s">
        <v>312</v>
      </c>
    </row>
    <row r="123" spans="1:18" x14ac:dyDescent="0.2">
      <c r="A123" s="209" t="s" vm="5">
        <v>6</v>
      </c>
      <c r="B123" s="255" t="s">
        <v>312</v>
      </c>
      <c r="C123" s="256" t="s">
        <v>312</v>
      </c>
      <c r="D123" s="210" t="s">
        <v>312</v>
      </c>
      <c r="E123" s="253" t="s">
        <v>312</v>
      </c>
      <c r="F123" s="254" t="s">
        <v>312</v>
      </c>
      <c r="G123" s="255" t="s">
        <v>312</v>
      </c>
      <c r="H123" s="253" t="s">
        <v>312</v>
      </c>
      <c r="I123" s="254" t="s">
        <v>312</v>
      </c>
      <c r="J123" s="255" t="s">
        <v>312</v>
      </c>
      <c r="K123" s="253" t="s">
        <v>312</v>
      </c>
      <c r="L123" s="254" t="s">
        <v>312</v>
      </c>
      <c r="M123" s="255" t="s">
        <v>312</v>
      </c>
      <c r="N123" s="253" t="s">
        <v>312</v>
      </c>
      <c r="O123" s="254" t="s">
        <v>312</v>
      </c>
      <c r="P123" s="255" t="s">
        <v>312</v>
      </c>
      <c r="Q123" s="253" t="s">
        <v>312</v>
      </c>
      <c r="R123" s="254" t="s">
        <v>312</v>
      </c>
    </row>
    <row r="124" spans="1:18" x14ac:dyDescent="0.2">
      <c r="A124" s="209" t="s" vm="6">
        <v>7</v>
      </c>
      <c r="B124" s="255" t="s">
        <v>312</v>
      </c>
      <c r="C124" s="256" t="s">
        <v>312</v>
      </c>
      <c r="D124" s="210" t="s">
        <v>312</v>
      </c>
      <c r="E124" s="253" t="s">
        <v>312</v>
      </c>
      <c r="F124" s="254" t="s">
        <v>312</v>
      </c>
      <c r="G124" s="255" t="s">
        <v>312</v>
      </c>
      <c r="H124" s="253" t="s">
        <v>312</v>
      </c>
      <c r="I124" s="254" t="s">
        <v>312</v>
      </c>
      <c r="J124" s="255" t="s">
        <v>312</v>
      </c>
      <c r="K124" s="253" t="s">
        <v>312</v>
      </c>
      <c r="L124" s="254" t="s">
        <v>312</v>
      </c>
      <c r="M124" s="255" t="s">
        <v>312</v>
      </c>
      <c r="N124" s="253" t="s">
        <v>312</v>
      </c>
      <c r="O124" s="254" t="s">
        <v>312</v>
      </c>
      <c r="P124" s="255" t="s">
        <v>312</v>
      </c>
      <c r="Q124" s="253" t="s">
        <v>312</v>
      </c>
      <c r="R124" s="254" t="s">
        <v>312</v>
      </c>
    </row>
    <row r="125" spans="1:18" x14ac:dyDescent="0.2">
      <c r="A125" s="209" t="s" vm="7">
        <v>8</v>
      </c>
      <c r="B125" s="255" t="s">
        <v>312</v>
      </c>
      <c r="C125" s="256" t="s">
        <v>312</v>
      </c>
      <c r="D125" s="210" t="s">
        <v>312</v>
      </c>
      <c r="E125" s="253" t="s">
        <v>312</v>
      </c>
      <c r="F125" s="254" t="s">
        <v>312</v>
      </c>
      <c r="G125" s="255" t="s">
        <v>312</v>
      </c>
      <c r="H125" s="253" t="s">
        <v>312</v>
      </c>
      <c r="I125" s="254" t="s">
        <v>312</v>
      </c>
      <c r="J125" s="255" t="s">
        <v>312</v>
      </c>
      <c r="K125" s="253" t="s">
        <v>312</v>
      </c>
      <c r="L125" s="254" t="s">
        <v>312</v>
      </c>
      <c r="M125" s="255" t="s">
        <v>312</v>
      </c>
      <c r="N125" s="253" t="s">
        <v>312</v>
      </c>
      <c r="O125" s="254" t="s">
        <v>312</v>
      </c>
      <c r="P125" s="255" t="s">
        <v>312</v>
      </c>
      <c r="Q125" s="253" t="s">
        <v>312</v>
      </c>
      <c r="R125" s="254" t="s">
        <v>312</v>
      </c>
    </row>
    <row r="126" spans="1:18" x14ac:dyDescent="0.2">
      <c r="A126" s="209" t="s" vm="8">
        <v>9</v>
      </c>
      <c r="B126" s="255" t="s">
        <v>312</v>
      </c>
      <c r="C126" s="256" t="s">
        <v>312</v>
      </c>
      <c r="D126" s="210" t="s">
        <v>312</v>
      </c>
      <c r="E126" s="253" t="s">
        <v>312</v>
      </c>
      <c r="F126" s="254" t="s">
        <v>312</v>
      </c>
      <c r="G126" s="255" t="s">
        <v>312</v>
      </c>
      <c r="H126" s="253" t="s">
        <v>312</v>
      </c>
      <c r="I126" s="254" t="s">
        <v>312</v>
      </c>
      <c r="J126" s="255" t="s">
        <v>312</v>
      </c>
      <c r="K126" s="253" t="s">
        <v>312</v>
      </c>
      <c r="L126" s="254" t="s">
        <v>312</v>
      </c>
      <c r="M126" s="255" t="s">
        <v>312</v>
      </c>
      <c r="N126" s="253" t="s">
        <v>312</v>
      </c>
      <c r="O126" s="254" t="s">
        <v>312</v>
      </c>
      <c r="P126" s="255" t="s">
        <v>312</v>
      </c>
      <c r="Q126" s="253" t="s">
        <v>312</v>
      </c>
      <c r="R126" s="254" t="s">
        <v>312</v>
      </c>
    </row>
    <row r="127" spans="1:18" x14ac:dyDescent="0.2">
      <c r="A127" s="209" t="s">
        <v>315</v>
      </c>
      <c r="B127" s="255" t="s">
        <v>312</v>
      </c>
      <c r="C127" s="256" t="s">
        <v>312</v>
      </c>
      <c r="D127" s="210" t="s">
        <v>312</v>
      </c>
      <c r="E127" s="253" t="s">
        <v>312</v>
      </c>
      <c r="F127" s="254" t="s">
        <v>312</v>
      </c>
      <c r="G127" s="255" t="s">
        <v>312</v>
      </c>
      <c r="H127" s="253" t="s">
        <v>312</v>
      </c>
      <c r="I127" s="254" t="s">
        <v>312</v>
      </c>
      <c r="J127" s="255" t="s">
        <v>312</v>
      </c>
      <c r="K127" s="253" t="s">
        <v>312</v>
      </c>
      <c r="L127" s="254" t="s">
        <v>312</v>
      </c>
      <c r="M127" s="255" t="s">
        <v>312</v>
      </c>
      <c r="N127" s="253" t="s">
        <v>312</v>
      </c>
      <c r="O127" s="254" t="s">
        <v>312</v>
      </c>
      <c r="P127" s="255" t="s">
        <v>312</v>
      </c>
      <c r="Q127" s="253" t="s">
        <v>312</v>
      </c>
      <c r="R127" s="254" t="s">
        <v>312</v>
      </c>
    </row>
    <row r="128" spans="1:18" x14ac:dyDescent="0.2">
      <c r="A128" s="209" t="s" vm="10">
        <v>11</v>
      </c>
      <c r="B128" s="255" t="s">
        <v>312</v>
      </c>
      <c r="C128" s="256" t="s">
        <v>312</v>
      </c>
      <c r="D128" s="210" t="s">
        <v>312</v>
      </c>
      <c r="E128" s="253" t="s">
        <v>312</v>
      </c>
      <c r="F128" s="254" t="s">
        <v>312</v>
      </c>
      <c r="G128" s="255" t="s">
        <v>312</v>
      </c>
      <c r="H128" s="253" t="s">
        <v>312</v>
      </c>
      <c r="I128" s="254" t="s">
        <v>312</v>
      </c>
      <c r="J128" s="255" t="s">
        <v>312</v>
      </c>
      <c r="K128" s="253" t="s">
        <v>312</v>
      </c>
      <c r="L128" s="254" t="s">
        <v>312</v>
      </c>
      <c r="M128" s="255" t="s">
        <v>312</v>
      </c>
      <c r="N128" s="253" t="s">
        <v>312</v>
      </c>
      <c r="O128" s="254" t="s">
        <v>312</v>
      </c>
      <c r="P128" s="255" t="s">
        <v>312</v>
      </c>
      <c r="Q128" s="253" t="s">
        <v>312</v>
      </c>
      <c r="R128" s="254" t="s">
        <v>312</v>
      </c>
    </row>
    <row r="129" spans="1:18" x14ac:dyDescent="0.2">
      <c r="A129" s="209" t="s">
        <v>273</v>
      </c>
      <c r="B129" s="255" t="s">
        <v>312</v>
      </c>
      <c r="C129" s="256" t="s">
        <v>312</v>
      </c>
      <c r="D129" s="210" t="s">
        <v>312</v>
      </c>
      <c r="E129" s="253" t="s">
        <v>312</v>
      </c>
      <c r="F129" s="254" t="s">
        <v>312</v>
      </c>
      <c r="G129" s="255" t="s">
        <v>312</v>
      </c>
      <c r="H129" s="253" t="s">
        <v>312</v>
      </c>
      <c r="I129" s="254" t="s">
        <v>312</v>
      </c>
      <c r="J129" s="255" t="s">
        <v>312</v>
      </c>
      <c r="K129" s="253" t="s">
        <v>312</v>
      </c>
      <c r="L129" s="254" t="s">
        <v>312</v>
      </c>
      <c r="M129" s="255" t="s">
        <v>312</v>
      </c>
      <c r="N129" s="253" t="s">
        <v>312</v>
      </c>
      <c r="O129" s="254" t="s">
        <v>312</v>
      </c>
      <c r="P129" s="255" t="s">
        <v>312</v>
      </c>
      <c r="Q129" s="253" t="s">
        <v>312</v>
      </c>
      <c r="R129" s="254" t="s">
        <v>312</v>
      </c>
    </row>
    <row r="130" spans="1:18" x14ac:dyDescent="0.2">
      <c r="A130" s="209" t="s">
        <v>270</v>
      </c>
      <c r="B130" s="255" t="s">
        <v>312</v>
      </c>
      <c r="C130" s="256" t="s">
        <v>312</v>
      </c>
      <c r="D130" s="210" t="s">
        <v>312</v>
      </c>
      <c r="E130" s="253" t="s">
        <v>312</v>
      </c>
      <c r="F130" s="254" t="s">
        <v>312</v>
      </c>
      <c r="G130" s="255" t="s">
        <v>312</v>
      </c>
      <c r="H130" s="253" t="s">
        <v>312</v>
      </c>
      <c r="I130" s="254" t="s">
        <v>312</v>
      </c>
      <c r="J130" s="255" t="s">
        <v>312</v>
      </c>
      <c r="K130" s="253" t="s">
        <v>312</v>
      </c>
      <c r="L130" s="254" t="s">
        <v>312</v>
      </c>
      <c r="M130" s="255" t="s">
        <v>312</v>
      </c>
      <c r="N130" s="253" t="s">
        <v>312</v>
      </c>
      <c r="O130" s="254" t="s">
        <v>312</v>
      </c>
      <c r="P130" s="255" t="s">
        <v>312</v>
      </c>
      <c r="Q130" s="253" t="s">
        <v>312</v>
      </c>
      <c r="R130" s="254" t="s">
        <v>312</v>
      </c>
    </row>
    <row r="131" spans="1:18" x14ac:dyDescent="0.2">
      <c r="A131" s="209" t="s">
        <v>211</v>
      </c>
      <c r="B131" s="255" t="s">
        <v>312</v>
      </c>
      <c r="C131" s="256" t="s">
        <v>312</v>
      </c>
      <c r="D131" s="210" t="s">
        <v>312</v>
      </c>
      <c r="E131" s="253" t="s">
        <v>312</v>
      </c>
      <c r="F131" s="254" t="s">
        <v>312</v>
      </c>
      <c r="G131" s="255" t="s">
        <v>312</v>
      </c>
      <c r="H131" s="253" t="s">
        <v>312</v>
      </c>
      <c r="I131" s="254" t="s">
        <v>312</v>
      </c>
      <c r="J131" s="255" t="s">
        <v>312</v>
      </c>
      <c r="K131" s="253" t="s">
        <v>312</v>
      </c>
      <c r="L131" s="254" t="s">
        <v>312</v>
      </c>
      <c r="M131" s="255" t="s">
        <v>312</v>
      </c>
      <c r="N131" s="253" t="s">
        <v>312</v>
      </c>
      <c r="O131" s="254" t="s">
        <v>312</v>
      </c>
      <c r="P131" s="255" t="s">
        <v>312</v>
      </c>
      <c r="Q131" s="253" t="s">
        <v>312</v>
      </c>
      <c r="R131" s="254" t="s">
        <v>312</v>
      </c>
    </row>
    <row r="132" spans="1:18" x14ac:dyDescent="0.2">
      <c r="A132" s="209" t="s" vm="20">
        <v>21</v>
      </c>
      <c r="B132" s="255" t="s">
        <v>312</v>
      </c>
      <c r="C132" s="256" t="s">
        <v>312</v>
      </c>
      <c r="D132" s="210" t="s">
        <v>312</v>
      </c>
      <c r="E132" s="253" t="s">
        <v>312</v>
      </c>
      <c r="F132" s="254" t="s">
        <v>312</v>
      </c>
      <c r="G132" s="255" t="s">
        <v>312</v>
      </c>
      <c r="H132" s="253" t="s">
        <v>312</v>
      </c>
      <c r="I132" s="254" t="s">
        <v>312</v>
      </c>
      <c r="J132" s="255" t="s">
        <v>312</v>
      </c>
      <c r="K132" s="253" t="s">
        <v>312</v>
      </c>
      <c r="L132" s="254" t="s">
        <v>312</v>
      </c>
      <c r="M132" s="255" t="s">
        <v>312</v>
      </c>
      <c r="N132" s="253" t="s">
        <v>312</v>
      </c>
      <c r="O132" s="254" t="s">
        <v>312</v>
      </c>
      <c r="P132" s="255" t="s">
        <v>312</v>
      </c>
      <c r="Q132" s="253" t="s">
        <v>312</v>
      </c>
      <c r="R132" s="254" t="s">
        <v>312</v>
      </c>
    </row>
    <row r="133" spans="1:18" s="221" customFormat="1" ht="13.5" thickBot="1" x14ac:dyDescent="0.25">
      <c r="A133" s="258" t="s">
        <v>101</v>
      </c>
      <c r="B133" s="259" t="s">
        <v>312</v>
      </c>
      <c r="C133" s="260" t="s">
        <v>312</v>
      </c>
      <c r="D133" s="218" t="s">
        <v>312</v>
      </c>
      <c r="E133" s="261" t="s">
        <v>312</v>
      </c>
      <c r="F133" s="262" t="s">
        <v>312</v>
      </c>
      <c r="G133" s="259" t="s">
        <v>312</v>
      </c>
      <c r="H133" s="261" t="s">
        <v>312</v>
      </c>
      <c r="I133" s="262" t="s">
        <v>312</v>
      </c>
      <c r="J133" s="259" t="s">
        <v>312</v>
      </c>
      <c r="K133" s="261" t="s">
        <v>312</v>
      </c>
      <c r="L133" s="262" t="s">
        <v>312</v>
      </c>
      <c r="M133" s="259" t="s">
        <v>312</v>
      </c>
      <c r="N133" s="261" t="s">
        <v>312</v>
      </c>
      <c r="O133" s="262" t="s">
        <v>312</v>
      </c>
      <c r="P133" s="259" t="s">
        <v>312</v>
      </c>
      <c r="Q133" s="261" t="s">
        <v>312</v>
      </c>
      <c r="R133" s="262" t="s">
        <v>312</v>
      </c>
    </row>
    <row r="134" spans="1:18" ht="13.5" thickTop="1" x14ac:dyDescent="0.2">
      <c r="B134" s="253"/>
      <c r="D134" s="253"/>
      <c r="R134" s="210"/>
    </row>
  </sheetData>
  <sortState xmlns:xlrd2="http://schemas.microsoft.com/office/spreadsheetml/2017/richdata2" ref="A120:A132">
    <sortCondition ref="A120:A132"/>
  </sortState>
  <mergeCells count="51">
    <mergeCell ref="A79:A81"/>
    <mergeCell ref="P3:R3"/>
    <mergeCell ref="X4:Y4"/>
    <mergeCell ref="A22:A24"/>
    <mergeCell ref="B22:C22"/>
    <mergeCell ref="D22:F22"/>
    <mergeCell ref="G22:I22"/>
    <mergeCell ref="J22:L22"/>
    <mergeCell ref="M22:O22"/>
    <mergeCell ref="P22:R22"/>
    <mergeCell ref="A3:A5"/>
    <mergeCell ref="B3:C3"/>
    <mergeCell ref="D3:F3"/>
    <mergeCell ref="G3:I3"/>
    <mergeCell ref="J3:L3"/>
    <mergeCell ref="M3:O3"/>
    <mergeCell ref="B41:C41"/>
    <mergeCell ref="D41:F41"/>
    <mergeCell ref="G41:I41"/>
    <mergeCell ref="J41:L41"/>
    <mergeCell ref="M41:O41"/>
    <mergeCell ref="B79:C79"/>
    <mergeCell ref="D79:F79"/>
    <mergeCell ref="G79:I79"/>
    <mergeCell ref="J79:L79"/>
    <mergeCell ref="A1:R1"/>
    <mergeCell ref="P79:R79"/>
    <mergeCell ref="M79:O79"/>
    <mergeCell ref="P41:R41"/>
    <mergeCell ref="A60:A62"/>
    <mergeCell ref="B60:C60"/>
    <mergeCell ref="D60:F60"/>
    <mergeCell ref="G60:I60"/>
    <mergeCell ref="J60:L60"/>
    <mergeCell ref="M60:O60"/>
    <mergeCell ref="P60:R60"/>
    <mergeCell ref="A41:A43"/>
    <mergeCell ref="P117:R117"/>
    <mergeCell ref="A117:A119"/>
    <mergeCell ref="B117:C117"/>
    <mergeCell ref="D117:F117"/>
    <mergeCell ref="G117:I117"/>
    <mergeCell ref="J117:L117"/>
    <mergeCell ref="M117:O117"/>
    <mergeCell ref="M98:O98"/>
    <mergeCell ref="P98:R98"/>
    <mergeCell ref="A98:A100"/>
    <mergeCell ref="B98:C98"/>
    <mergeCell ref="D98:F98"/>
    <mergeCell ref="G98:I98"/>
    <mergeCell ref="J98:L98"/>
  </mergeCells>
  <conditionalFormatting sqref="D20">
    <cfRule type="cellIs" dxfId="27" priority="7" operator="greaterThan">
      <formula>0.3</formula>
    </cfRule>
  </conditionalFormatting>
  <conditionalFormatting sqref="D39">
    <cfRule type="cellIs" dxfId="26" priority="6" operator="greaterThan">
      <formula>0.3</formula>
    </cfRule>
  </conditionalFormatting>
  <conditionalFormatting sqref="D58">
    <cfRule type="cellIs" dxfId="25" priority="5" operator="greaterThan">
      <formula>0.3</formula>
    </cfRule>
  </conditionalFormatting>
  <conditionalFormatting sqref="D77">
    <cfRule type="cellIs" dxfId="24" priority="4" operator="greaterThan">
      <formula>0.3</formula>
    </cfRule>
  </conditionalFormatting>
  <conditionalFormatting sqref="D96">
    <cfRule type="cellIs" dxfId="23" priority="3" operator="greaterThan">
      <formula>0.3</formula>
    </cfRule>
  </conditionalFormatting>
  <conditionalFormatting sqref="D115">
    <cfRule type="cellIs" dxfId="22" priority="2" operator="greaterThan">
      <formula>0.3</formula>
    </cfRule>
  </conditionalFormatting>
  <conditionalFormatting sqref="D134">
    <cfRule type="cellIs" dxfId="21" priority="1" operator="greaterThan">
      <formula>0.3</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4" tint="0.59999389629810485"/>
    <pageSetUpPr autoPageBreaks="0"/>
  </sheetPr>
  <dimension ref="A1:AC134"/>
  <sheetViews>
    <sheetView showGridLines="0" zoomScaleNormal="100" workbookViewId="0">
      <selection sqref="A1:R1"/>
    </sheetView>
  </sheetViews>
  <sheetFormatPr defaultColWidth="9.140625" defaultRowHeight="12.75" x14ac:dyDescent="0.2"/>
  <cols>
    <col min="1" max="1" width="29.7109375" style="209" bestFit="1" customWidth="1"/>
    <col min="2" max="2" width="17.85546875" style="209" bestFit="1" customWidth="1"/>
    <col min="3" max="3" width="13" style="209" bestFit="1" customWidth="1"/>
    <col min="4" max="4" width="17.85546875" style="209" bestFit="1" customWidth="1"/>
    <col min="5" max="5" width="13.7109375" style="209" bestFit="1" customWidth="1"/>
    <col min="6" max="6" width="13" style="209" bestFit="1" customWidth="1"/>
    <col min="7" max="7" width="17.85546875" style="209" bestFit="1" customWidth="1"/>
    <col min="8" max="8" width="13.85546875" style="209" bestFit="1" customWidth="1"/>
    <col min="9" max="9" width="13" style="209" bestFit="1" customWidth="1"/>
    <col min="10" max="10" width="17.85546875" style="209" bestFit="1" customWidth="1"/>
    <col min="11" max="11" width="13.85546875" style="209" bestFit="1" customWidth="1"/>
    <col min="12" max="12" width="13" style="209" bestFit="1" customWidth="1"/>
    <col min="13" max="13" width="17.85546875" style="209" bestFit="1" customWidth="1"/>
    <col min="14" max="14" width="13.7109375" style="209" bestFit="1" customWidth="1"/>
    <col min="15" max="15" width="13" style="209" bestFit="1" customWidth="1"/>
    <col min="16" max="16" width="17.85546875" style="209" bestFit="1" customWidth="1"/>
    <col min="17" max="17" width="13.7109375" style="209" bestFit="1" customWidth="1"/>
    <col min="18" max="18" width="13" style="209" bestFit="1" customWidth="1"/>
    <col min="19" max="19" width="8.5703125" style="198" customWidth="1"/>
    <col min="20" max="20" width="24.28515625" style="198" customWidth="1"/>
    <col min="21" max="16384" width="9.140625" style="198"/>
  </cols>
  <sheetData>
    <row r="1" spans="1:29" s="169" customFormat="1" ht="23.25" customHeight="1" x14ac:dyDescent="0.3">
      <c r="A1" s="316" t="s">
        <v>224</v>
      </c>
      <c r="B1" s="316"/>
      <c r="C1" s="316"/>
      <c r="D1" s="316"/>
      <c r="E1" s="316"/>
      <c r="F1" s="316"/>
      <c r="G1" s="316"/>
      <c r="H1" s="316"/>
      <c r="I1" s="316"/>
      <c r="J1" s="316"/>
      <c r="K1" s="316"/>
      <c r="L1" s="316"/>
      <c r="M1" s="316"/>
      <c r="N1" s="316"/>
      <c r="O1" s="316"/>
      <c r="P1" s="316"/>
      <c r="Q1" s="316"/>
      <c r="R1" s="316"/>
    </row>
    <row r="2" spans="1:29" x14ac:dyDescent="0.2">
      <c r="A2" s="222"/>
      <c r="B2" s="222"/>
      <c r="C2" s="222"/>
    </row>
    <row r="3" spans="1:29" ht="15" customHeight="1" x14ac:dyDescent="0.2">
      <c r="A3" s="331" t="s">
        <v>30</v>
      </c>
      <c r="B3" s="334" t="s">
        <v>74</v>
      </c>
      <c r="C3" s="335"/>
      <c r="D3" s="329" t="s">
        <v>75</v>
      </c>
      <c r="E3" s="329"/>
      <c r="F3" s="330"/>
      <c r="G3" s="328" t="s">
        <v>76</v>
      </c>
      <c r="H3" s="329"/>
      <c r="I3" s="330"/>
      <c r="J3" s="328" t="s">
        <v>77</v>
      </c>
      <c r="K3" s="329"/>
      <c r="L3" s="330"/>
      <c r="M3" s="328" t="s">
        <v>179</v>
      </c>
      <c r="N3" s="329"/>
      <c r="O3" s="330"/>
      <c r="P3" s="328" t="s">
        <v>180</v>
      </c>
      <c r="Q3" s="329"/>
      <c r="R3" s="330"/>
      <c r="S3" s="201"/>
      <c r="T3" s="240"/>
    </row>
    <row r="4" spans="1:29" x14ac:dyDescent="0.2">
      <c r="A4" s="332"/>
      <c r="B4" s="241" t="s">
        <v>44</v>
      </c>
      <c r="C4" s="242" t="s">
        <v>111</v>
      </c>
      <c r="D4" s="243" t="s">
        <v>44</v>
      </c>
      <c r="E4" s="243" t="s">
        <v>43</v>
      </c>
      <c r="F4" s="244" t="s">
        <v>111</v>
      </c>
      <c r="G4" s="241" t="s">
        <v>44</v>
      </c>
      <c r="H4" s="243" t="s">
        <v>41</v>
      </c>
      <c r="I4" s="244" t="s">
        <v>111</v>
      </c>
      <c r="J4" s="241" t="s">
        <v>44</v>
      </c>
      <c r="K4" s="243" t="s">
        <v>41</v>
      </c>
      <c r="L4" s="244" t="s">
        <v>111</v>
      </c>
      <c r="M4" s="241" t="s">
        <v>44</v>
      </c>
      <c r="N4" s="243" t="s">
        <v>43</v>
      </c>
      <c r="O4" s="244" t="s">
        <v>111</v>
      </c>
      <c r="P4" s="241" t="s">
        <v>44</v>
      </c>
      <c r="Q4" s="243" t="s">
        <v>43</v>
      </c>
      <c r="R4" s="244" t="s">
        <v>111</v>
      </c>
      <c r="S4" s="245"/>
      <c r="V4" s="216"/>
      <c r="W4" s="216"/>
      <c r="X4" s="322"/>
      <c r="Y4" s="322"/>
      <c r="Z4" s="216"/>
      <c r="AA4" s="216"/>
      <c r="AB4" s="216"/>
      <c r="AC4" s="216"/>
    </row>
    <row r="5" spans="1:29" x14ac:dyDescent="0.2">
      <c r="A5" s="333"/>
      <c r="B5" s="246"/>
      <c r="C5" s="247" t="s">
        <v>166</v>
      </c>
      <c r="D5" s="248"/>
      <c r="E5" s="248"/>
      <c r="F5" s="249" t="s">
        <v>166</v>
      </c>
      <c r="G5" s="246"/>
      <c r="H5" s="248"/>
      <c r="I5" s="249" t="s">
        <v>166</v>
      </c>
      <c r="J5" s="246"/>
      <c r="K5" s="248"/>
      <c r="L5" s="249" t="s">
        <v>166</v>
      </c>
      <c r="M5" s="246"/>
      <c r="N5" s="248"/>
      <c r="O5" s="249" t="s">
        <v>166</v>
      </c>
      <c r="P5" s="246"/>
      <c r="Q5" s="248"/>
      <c r="R5" s="249" t="s">
        <v>166</v>
      </c>
      <c r="S5" s="245"/>
      <c r="V5" s="216"/>
      <c r="W5" s="216"/>
      <c r="X5" s="216"/>
      <c r="Y5" s="216"/>
      <c r="Z5" s="216"/>
      <c r="AA5" s="216"/>
      <c r="AB5" s="216"/>
      <c r="AC5" s="216"/>
    </row>
    <row r="6" spans="1:29" x14ac:dyDescent="0.2">
      <c r="A6" s="209" t="s">
        <v>210</v>
      </c>
      <c r="B6" s="255">
        <v>82</v>
      </c>
      <c r="C6" s="256">
        <v>115.75576829268293</v>
      </c>
      <c r="D6" s="210">
        <v>76</v>
      </c>
      <c r="E6" s="253">
        <v>0.92682926829268297</v>
      </c>
      <c r="F6" s="254">
        <v>115.74298684210527</v>
      </c>
      <c r="G6" s="255">
        <v>75</v>
      </c>
      <c r="H6" s="253">
        <v>0.98684210526315785</v>
      </c>
      <c r="I6" s="254">
        <v>114.27405333333333</v>
      </c>
      <c r="J6" s="255">
        <v>1</v>
      </c>
      <c r="K6" s="253">
        <v>1.3157894736842105E-2</v>
      </c>
      <c r="L6" s="254">
        <v>225.91300000000001</v>
      </c>
      <c r="M6" s="255">
        <v>0</v>
      </c>
      <c r="N6" s="253">
        <v>0</v>
      </c>
      <c r="O6" s="254">
        <v>0</v>
      </c>
      <c r="P6" s="255">
        <v>6</v>
      </c>
      <c r="Q6" s="253">
        <v>7.3170731707317069E-2</v>
      </c>
      <c r="R6" s="254">
        <v>115.91766666666668</v>
      </c>
      <c r="V6" s="216"/>
      <c r="W6" s="216"/>
      <c r="X6" s="216"/>
      <c r="Y6" s="216"/>
      <c r="Z6" s="216"/>
      <c r="AA6" s="216"/>
      <c r="AB6" s="216"/>
    </row>
    <row r="7" spans="1:29" x14ac:dyDescent="0.2">
      <c r="A7" s="209" t="s" vm="1">
        <v>2</v>
      </c>
      <c r="B7" s="255" t="s">
        <v>312</v>
      </c>
      <c r="C7" s="256" t="s">
        <v>312</v>
      </c>
      <c r="D7" s="210" t="s">
        <v>312</v>
      </c>
      <c r="E7" s="253" t="s">
        <v>312</v>
      </c>
      <c r="F7" s="254" t="s">
        <v>312</v>
      </c>
      <c r="G7" s="255" t="s">
        <v>312</v>
      </c>
      <c r="H7" s="253" t="s">
        <v>312</v>
      </c>
      <c r="I7" s="254" t="s">
        <v>312</v>
      </c>
      <c r="J7" s="255" t="s">
        <v>312</v>
      </c>
      <c r="K7" s="253" t="s">
        <v>312</v>
      </c>
      <c r="L7" s="254" t="s">
        <v>312</v>
      </c>
      <c r="M7" s="255" t="s">
        <v>312</v>
      </c>
      <c r="N7" s="253" t="s">
        <v>312</v>
      </c>
      <c r="O7" s="254" t="s">
        <v>312</v>
      </c>
      <c r="P7" s="255" t="s">
        <v>312</v>
      </c>
      <c r="Q7" s="253" t="s">
        <v>312</v>
      </c>
      <c r="R7" s="254" t="s">
        <v>312</v>
      </c>
      <c r="T7" s="257"/>
    </row>
    <row r="8" spans="1:29" x14ac:dyDescent="0.2">
      <c r="A8" s="209" t="s">
        <v>205</v>
      </c>
      <c r="B8" s="255" t="s">
        <v>312</v>
      </c>
      <c r="C8" s="256" t="s">
        <v>312</v>
      </c>
      <c r="D8" s="210" t="s">
        <v>312</v>
      </c>
      <c r="E8" s="253" t="s">
        <v>312</v>
      </c>
      <c r="F8" s="254" t="s">
        <v>312</v>
      </c>
      <c r="G8" s="255" t="s">
        <v>312</v>
      </c>
      <c r="H8" s="253" t="s">
        <v>312</v>
      </c>
      <c r="I8" s="254" t="s">
        <v>312</v>
      </c>
      <c r="J8" s="255" t="s">
        <v>312</v>
      </c>
      <c r="K8" s="253" t="s">
        <v>312</v>
      </c>
      <c r="L8" s="254" t="s">
        <v>312</v>
      </c>
      <c r="M8" s="255" t="s">
        <v>312</v>
      </c>
      <c r="N8" s="253" t="s">
        <v>312</v>
      </c>
      <c r="O8" s="254" t="s">
        <v>312</v>
      </c>
      <c r="P8" s="255" t="s">
        <v>312</v>
      </c>
      <c r="Q8" s="253" t="s">
        <v>312</v>
      </c>
      <c r="R8" s="254" t="s">
        <v>312</v>
      </c>
      <c r="T8" s="257"/>
    </row>
    <row r="9" spans="1:29" x14ac:dyDescent="0.2">
      <c r="A9" s="209" t="s" vm="5">
        <v>6</v>
      </c>
      <c r="B9" s="255" t="s">
        <v>312</v>
      </c>
      <c r="C9" s="256" t="s">
        <v>312</v>
      </c>
      <c r="D9" s="210" t="s">
        <v>312</v>
      </c>
      <c r="E9" s="253" t="s">
        <v>312</v>
      </c>
      <c r="F9" s="254" t="s">
        <v>312</v>
      </c>
      <c r="G9" s="255" t="s">
        <v>312</v>
      </c>
      <c r="H9" s="253" t="s">
        <v>312</v>
      </c>
      <c r="I9" s="254" t="s">
        <v>312</v>
      </c>
      <c r="J9" s="255" t="s">
        <v>312</v>
      </c>
      <c r="K9" s="253" t="s">
        <v>312</v>
      </c>
      <c r="L9" s="254" t="s">
        <v>312</v>
      </c>
      <c r="M9" s="255" t="s">
        <v>312</v>
      </c>
      <c r="N9" s="253" t="s">
        <v>312</v>
      </c>
      <c r="O9" s="254" t="s">
        <v>312</v>
      </c>
      <c r="P9" s="255" t="s">
        <v>312</v>
      </c>
      <c r="Q9" s="253" t="s">
        <v>312</v>
      </c>
      <c r="R9" s="254" t="s">
        <v>312</v>
      </c>
      <c r="T9" s="257"/>
    </row>
    <row r="10" spans="1:29" x14ac:dyDescent="0.2">
      <c r="A10" s="209" t="s" vm="6">
        <v>7</v>
      </c>
      <c r="B10" s="255" t="s">
        <v>312</v>
      </c>
      <c r="C10" s="256" t="s">
        <v>312</v>
      </c>
      <c r="D10" s="210" t="s">
        <v>312</v>
      </c>
      <c r="E10" s="253" t="s">
        <v>312</v>
      </c>
      <c r="F10" s="254" t="s">
        <v>312</v>
      </c>
      <c r="G10" s="255" t="s">
        <v>312</v>
      </c>
      <c r="H10" s="253" t="s">
        <v>312</v>
      </c>
      <c r="I10" s="254" t="s">
        <v>312</v>
      </c>
      <c r="J10" s="255" t="s">
        <v>312</v>
      </c>
      <c r="K10" s="253" t="s">
        <v>312</v>
      </c>
      <c r="L10" s="254" t="s">
        <v>312</v>
      </c>
      <c r="M10" s="255" t="s">
        <v>312</v>
      </c>
      <c r="N10" s="253" t="s">
        <v>312</v>
      </c>
      <c r="O10" s="254" t="s">
        <v>312</v>
      </c>
      <c r="P10" s="255" t="s">
        <v>312</v>
      </c>
      <c r="Q10" s="253" t="s">
        <v>312</v>
      </c>
      <c r="R10" s="254" t="s">
        <v>312</v>
      </c>
      <c r="T10" s="257"/>
    </row>
    <row r="11" spans="1:29" x14ac:dyDescent="0.2">
      <c r="A11" s="209" t="s" vm="7">
        <v>8</v>
      </c>
      <c r="B11" s="255" t="s">
        <v>312</v>
      </c>
      <c r="C11" s="256" t="s">
        <v>312</v>
      </c>
      <c r="D11" s="210" t="s">
        <v>312</v>
      </c>
      <c r="E11" s="253" t="s">
        <v>312</v>
      </c>
      <c r="F11" s="254" t="s">
        <v>312</v>
      </c>
      <c r="G11" s="255" t="s">
        <v>312</v>
      </c>
      <c r="H11" s="253" t="s">
        <v>312</v>
      </c>
      <c r="I11" s="254" t="s">
        <v>312</v>
      </c>
      <c r="J11" s="255" t="s">
        <v>312</v>
      </c>
      <c r="K11" s="253" t="s">
        <v>312</v>
      </c>
      <c r="L11" s="254" t="s">
        <v>312</v>
      </c>
      <c r="M11" s="255" t="s">
        <v>312</v>
      </c>
      <c r="N11" s="253" t="s">
        <v>312</v>
      </c>
      <c r="O11" s="254" t="s">
        <v>312</v>
      </c>
      <c r="P11" s="255" t="s">
        <v>312</v>
      </c>
      <c r="Q11" s="253" t="s">
        <v>312</v>
      </c>
      <c r="R11" s="254" t="s">
        <v>312</v>
      </c>
    </row>
    <row r="12" spans="1:29" x14ac:dyDescent="0.2">
      <c r="A12" s="209" t="s" vm="8">
        <v>9</v>
      </c>
      <c r="B12" s="255" t="s">
        <v>206</v>
      </c>
      <c r="C12" s="256" t="s">
        <v>206</v>
      </c>
      <c r="D12" s="210" t="s">
        <v>206</v>
      </c>
      <c r="E12" s="253" t="s">
        <v>206</v>
      </c>
      <c r="F12" s="254" t="s">
        <v>206</v>
      </c>
      <c r="G12" s="255" t="s">
        <v>206</v>
      </c>
      <c r="H12" s="253" t="s">
        <v>206</v>
      </c>
      <c r="I12" s="254" t="s">
        <v>206</v>
      </c>
      <c r="J12" s="255" t="s">
        <v>206</v>
      </c>
      <c r="K12" s="253" t="s">
        <v>206</v>
      </c>
      <c r="L12" s="254" t="s">
        <v>206</v>
      </c>
      <c r="M12" s="255" t="s">
        <v>206</v>
      </c>
      <c r="N12" s="253" t="s">
        <v>206</v>
      </c>
      <c r="O12" s="254" t="s">
        <v>206</v>
      </c>
      <c r="P12" s="255" t="s">
        <v>206</v>
      </c>
      <c r="Q12" s="253" t="s">
        <v>206</v>
      </c>
      <c r="R12" s="254" t="s">
        <v>206</v>
      </c>
    </row>
    <row r="13" spans="1:29" x14ac:dyDescent="0.2">
      <c r="A13" s="209" t="s">
        <v>315</v>
      </c>
      <c r="B13" s="255" t="s">
        <v>206</v>
      </c>
      <c r="C13" s="256" t="s">
        <v>206</v>
      </c>
      <c r="D13" s="210" t="s">
        <v>206</v>
      </c>
      <c r="E13" s="253" t="s">
        <v>206</v>
      </c>
      <c r="F13" s="254" t="s">
        <v>206</v>
      </c>
      <c r="G13" s="255" t="s">
        <v>206</v>
      </c>
      <c r="H13" s="253" t="s">
        <v>206</v>
      </c>
      <c r="I13" s="254" t="s">
        <v>206</v>
      </c>
      <c r="J13" s="255" t="s">
        <v>206</v>
      </c>
      <c r="K13" s="253" t="s">
        <v>206</v>
      </c>
      <c r="L13" s="254" t="s">
        <v>206</v>
      </c>
      <c r="M13" s="255" t="s">
        <v>206</v>
      </c>
      <c r="N13" s="253" t="s">
        <v>206</v>
      </c>
      <c r="O13" s="254" t="s">
        <v>206</v>
      </c>
      <c r="P13" s="255" t="s">
        <v>206</v>
      </c>
      <c r="Q13" s="253" t="s">
        <v>206</v>
      </c>
      <c r="R13" s="254" t="s">
        <v>206</v>
      </c>
    </row>
    <row r="14" spans="1:29" x14ac:dyDescent="0.2">
      <c r="A14" s="209" t="s" vm="10">
        <v>11</v>
      </c>
      <c r="B14" s="255" t="s">
        <v>312</v>
      </c>
      <c r="C14" s="256" t="s">
        <v>312</v>
      </c>
      <c r="D14" s="210" t="s">
        <v>312</v>
      </c>
      <c r="E14" s="253" t="s">
        <v>312</v>
      </c>
      <c r="F14" s="254" t="s">
        <v>312</v>
      </c>
      <c r="G14" s="255" t="s">
        <v>312</v>
      </c>
      <c r="H14" s="253" t="s">
        <v>312</v>
      </c>
      <c r="I14" s="254" t="s">
        <v>312</v>
      </c>
      <c r="J14" s="255" t="s">
        <v>312</v>
      </c>
      <c r="K14" s="253" t="s">
        <v>312</v>
      </c>
      <c r="L14" s="254" t="s">
        <v>312</v>
      </c>
      <c r="M14" s="255" t="s">
        <v>312</v>
      </c>
      <c r="N14" s="253" t="s">
        <v>312</v>
      </c>
      <c r="O14" s="254" t="s">
        <v>312</v>
      </c>
      <c r="P14" s="255" t="s">
        <v>312</v>
      </c>
      <c r="Q14" s="253" t="s">
        <v>312</v>
      </c>
      <c r="R14" s="254" t="s">
        <v>312</v>
      </c>
    </row>
    <row r="15" spans="1:29" x14ac:dyDescent="0.2">
      <c r="A15" s="209" t="s">
        <v>273</v>
      </c>
      <c r="B15" s="255" t="s">
        <v>312</v>
      </c>
      <c r="C15" s="256" t="s">
        <v>312</v>
      </c>
      <c r="D15" s="210" t="s">
        <v>312</v>
      </c>
      <c r="E15" s="253" t="s">
        <v>312</v>
      </c>
      <c r="F15" s="254" t="s">
        <v>312</v>
      </c>
      <c r="G15" s="255" t="s">
        <v>312</v>
      </c>
      <c r="H15" s="253" t="s">
        <v>312</v>
      </c>
      <c r="I15" s="254" t="s">
        <v>312</v>
      </c>
      <c r="J15" s="255" t="s">
        <v>312</v>
      </c>
      <c r="K15" s="253" t="s">
        <v>312</v>
      </c>
      <c r="L15" s="254" t="s">
        <v>312</v>
      </c>
      <c r="M15" s="255" t="s">
        <v>312</v>
      </c>
      <c r="N15" s="253" t="s">
        <v>312</v>
      </c>
      <c r="O15" s="254" t="s">
        <v>312</v>
      </c>
      <c r="P15" s="255" t="s">
        <v>312</v>
      </c>
      <c r="Q15" s="253" t="s">
        <v>312</v>
      </c>
      <c r="R15" s="254" t="s">
        <v>312</v>
      </c>
    </row>
    <row r="16" spans="1:29" x14ac:dyDescent="0.2">
      <c r="A16" s="209" t="s">
        <v>270</v>
      </c>
      <c r="B16" s="255">
        <v>0</v>
      </c>
      <c r="C16" s="256">
        <v>0</v>
      </c>
      <c r="D16" s="210">
        <v>0</v>
      </c>
      <c r="E16" s="253" t="s">
        <v>197</v>
      </c>
      <c r="F16" s="254">
        <v>0</v>
      </c>
      <c r="G16" s="255">
        <v>0</v>
      </c>
      <c r="H16" s="253" t="s">
        <v>197</v>
      </c>
      <c r="I16" s="254">
        <v>0</v>
      </c>
      <c r="J16" s="255">
        <v>0</v>
      </c>
      <c r="K16" s="253" t="s">
        <v>197</v>
      </c>
      <c r="L16" s="254">
        <v>0</v>
      </c>
      <c r="M16" s="255">
        <v>0</v>
      </c>
      <c r="N16" s="253" t="s">
        <v>197</v>
      </c>
      <c r="O16" s="254">
        <v>0</v>
      </c>
      <c r="P16" s="255">
        <v>0</v>
      </c>
      <c r="Q16" s="253" t="s">
        <v>197</v>
      </c>
      <c r="R16" s="254">
        <v>0</v>
      </c>
    </row>
    <row r="17" spans="1:18" x14ac:dyDescent="0.2">
      <c r="A17" s="209" t="s">
        <v>211</v>
      </c>
      <c r="B17" s="255" t="s">
        <v>206</v>
      </c>
      <c r="C17" s="256" t="s">
        <v>206</v>
      </c>
      <c r="D17" s="210" t="s">
        <v>206</v>
      </c>
      <c r="E17" s="253" t="s">
        <v>206</v>
      </c>
      <c r="F17" s="254" t="s">
        <v>206</v>
      </c>
      <c r="G17" s="255" t="s">
        <v>206</v>
      </c>
      <c r="H17" s="253" t="s">
        <v>206</v>
      </c>
      <c r="I17" s="254" t="s">
        <v>206</v>
      </c>
      <c r="J17" s="255" t="s">
        <v>206</v>
      </c>
      <c r="K17" s="253" t="s">
        <v>206</v>
      </c>
      <c r="L17" s="254" t="s">
        <v>206</v>
      </c>
      <c r="M17" s="255" t="s">
        <v>206</v>
      </c>
      <c r="N17" s="253" t="s">
        <v>206</v>
      </c>
      <c r="O17" s="254" t="s">
        <v>206</v>
      </c>
      <c r="P17" s="255" t="s">
        <v>206</v>
      </c>
      <c r="Q17" s="253" t="s">
        <v>206</v>
      </c>
      <c r="R17" s="254" t="s">
        <v>206</v>
      </c>
    </row>
    <row r="18" spans="1:18" x14ac:dyDescent="0.2">
      <c r="A18" s="209" t="s" vm="20">
        <v>21</v>
      </c>
      <c r="B18" s="255" t="s">
        <v>206</v>
      </c>
      <c r="C18" s="256" t="s">
        <v>206</v>
      </c>
      <c r="D18" s="210" t="s">
        <v>206</v>
      </c>
      <c r="E18" s="253" t="s">
        <v>206</v>
      </c>
      <c r="F18" s="254" t="s">
        <v>206</v>
      </c>
      <c r="G18" s="255" t="s">
        <v>206</v>
      </c>
      <c r="H18" s="253" t="s">
        <v>206</v>
      </c>
      <c r="I18" s="254" t="s">
        <v>206</v>
      </c>
      <c r="J18" s="255" t="s">
        <v>206</v>
      </c>
      <c r="K18" s="253" t="s">
        <v>206</v>
      </c>
      <c r="L18" s="254" t="s">
        <v>206</v>
      </c>
      <c r="M18" s="255" t="s">
        <v>206</v>
      </c>
      <c r="N18" s="253" t="s">
        <v>206</v>
      </c>
      <c r="O18" s="254" t="s">
        <v>206</v>
      </c>
      <c r="P18" s="255" t="s">
        <v>206</v>
      </c>
      <c r="Q18" s="253" t="s">
        <v>206</v>
      </c>
      <c r="R18" s="254" t="s">
        <v>206</v>
      </c>
    </row>
    <row r="19" spans="1:18" s="221" customFormat="1" ht="13.5" thickBot="1" x14ac:dyDescent="0.25">
      <c r="A19" s="258" t="s">
        <v>101</v>
      </c>
      <c r="B19" s="259">
        <v>194</v>
      </c>
      <c r="C19" s="260">
        <v>176.76459278350515</v>
      </c>
      <c r="D19" s="218">
        <v>185</v>
      </c>
      <c r="E19" s="261">
        <v>0.95360824742268047</v>
      </c>
      <c r="F19" s="262">
        <v>180.82051351351353</v>
      </c>
      <c r="G19" s="259">
        <v>182</v>
      </c>
      <c r="H19" s="261">
        <v>0.98378378378378384</v>
      </c>
      <c r="I19" s="262">
        <v>182.49935164835165</v>
      </c>
      <c r="J19" s="259">
        <v>3</v>
      </c>
      <c r="K19" s="261">
        <v>1.6216216216216217E-2</v>
      </c>
      <c r="L19" s="262">
        <v>78.971000000000004</v>
      </c>
      <c r="M19" s="259">
        <v>1</v>
      </c>
      <c r="N19" s="261">
        <v>5.1546391752577319E-3</v>
      </c>
      <c r="O19" s="262">
        <v>0</v>
      </c>
      <c r="P19" s="259">
        <v>8</v>
      </c>
      <c r="Q19" s="261">
        <v>4.1237113402061855E-2</v>
      </c>
      <c r="R19" s="262">
        <v>105.06699999999999</v>
      </c>
    </row>
    <row r="20" spans="1:18" ht="13.5" thickTop="1" x14ac:dyDescent="0.2">
      <c r="A20" s="222"/>
      <c r="B20" s="253"/>
      <c r="D20" s="253"/>
      <c r="E20" s="253"/>
      <c r="G20" s="210"/>
      <c r="H20" s="253"/>
      <c r="J20" s="210"/>
      <c r="K20" s="253"/>
      <c r="M20" s="210"/>
      <c r="N20" s="253"/>
      <c r="P20" s="210"/>
      <c r="Q20" s="253"/>
    </row>
    <row r="21" spans="1:18" x14ac:dyDescent="0.2">
      <c r="A21" s="222"/>
      <c r="B21" s="210"/>
      <c r="D21" s="210"/>
      <c r="E21" s="253"/>
      <c r="G21" s="210"/>
      <c r="H21" s="253"/>
      <c r="J21" s="210"/>
      <c r="K21" s="253"/>
      <c r="M21" s="210"/>
      <c r="N21" s="253"/>
      <c r="P21" s="210"/>
      <c r="Q21" s="253"/>
    </row>
    <row r="22" spans="1:18" ht="15" customHeight="1" x14ac:dyDescent="0.2">
      <c r="A22" s="331" t="s">
        <v>31</v>
      </c>
      <c r="B22" s="334" t="s">
        <v>74</v>
      </c>
      <c r="C22" s="335"/>
      <c r="D22" s="329" t="s">
        <v>75</v>
      </c>
      <c r="E22" s="329"/>
      <c r="F22" s="330"/>
      <c r="G22" s="328" t="s">
        <v>76</v>
      </c>
      <c r="H22" s="329"/>
      <c r="I22" s="330"/>
      <c r="J22" s="328" t="s">
        <v>77</v>
      </c>
      <c r="K22" s="329"/>
      <c r="L22" s="330"/>
      <c r="M22" s="328" t="s">
        <v>179</v>
      </c>
      <c r="N22" s="329"/>
      <c r="O22" s="330"/>
      <c r="P22" s="328" t="s">
        <v>180</v>
      </c>
      <c r="Q22" s="329"/>
      <c r="R22" s="330"/>
    </row>
    <row r="23" spans="1:18" x14ac:dyDescent="0.2">
      <c r="A23" s="332"/>
      <c r="B23" s="241" t="s">
        <v>44</v>
      </c>
      <c r="C23" s="242" t="s">
        <v>111</v>
      </c>
      <c r="D23" s="243" t="s">
        <v>44</v>
      </c>
      <c r="E23" s="243" t="s">
        <v>43</v>
      </c>
      <c r="F23" s="244" t="s">
        <v>111</v>
      </c>
      <c r="G23" s="241" t="s">
        <v>44</v>
      </c>
      <c r="H23" s="243" t="s">
        <v>41</v>
      </c>
      <c r="I23" s="244" t="s">
        <v>111</v>
      </c>
      <c r="J23" s="241" t="s">
        <v>44</v>
      </c>
      <c r="K23" s="243" t="s">
        <v>41</v>
      </c>
      <c r="L23" s="244" t="s">
        <v>111</v>
      </c>
      <c r="M23" s="241" t="s">
        <v>44</v>
      </c>
      <c r="N23" s="243" t="s">
        <v>43</v>
      </c>
      <c r="O23" s="244" t="s">
        <v>111</v>
      </c>
      <c r="P23" s="241" t="s">
        <v>44</v>
      </c>
      <c r="Q23" s="243" t="s">
        <v>43</v>
      </c>
      <c r="R23" s="244" t="s">
        <v>111</v>
      </c>
    </row>
    <row r="24" spans="1:18" x14ac:dyDescent="0.2">
      <c r="A24" s="333"/>
      <c r="B24" s="246"/>
      <c r="C24" s="264" t="s">
        <v>166</v>
      </c>
      <c r="D24" s="248"/>
      <c r="E24" s="248"/>
      <c r="F24" s="249" t="s">
        <v>166</v>
      </c>
      <c r="G24" s="246"/>
      <c r="H24" s="248"/>
      <c r="I24" s="249" t="s">
        <v>166</v>
      </c>
      <c r="J24" s="246"/>
      <c r="K24" s="248"/>
      <c r="L24" s="249" t="s">
        <v>166</v>
      </c>
      <c r="M24" s="246"/>
      <c r="N24" s="248"/>
      <c r="O24" s="249" t="s">
        <v>166</v>
      </c>
      <c r="P24" s="246"/>
      <c r="Q24" s="248"/>
      <c r="R24" s="249" t="s">
        <v>166</v>
      </c>
    </row>
    <row r="25" spans="1:18" x14ac:dyDescent="0.2">
      <c r="A25" s="209" t="s">
        <v>210</v>
      </c>
      <c r="B25" s="255" t="s">
        <v>206</v>
      </c>
      <c r="C25" s="256" t="s">
        <v>206</v>
      </c>
      <c r="D25" s="210" t="s">
        <v>206</v>
      </c>
      <c r="E25" s="253" t="s">
        <v>206</v>
      </c>
      <c r="F25" s="254" t="s">
        <v>206</v>
      </c>
      <c r="G25" s="255" t="s">
        <v>206</v>
      </c>
      <c r="H25" s="253" t="s">
        <v>206</v>
      </c>
      <c r="I25" s="254" t="s">
        <v>206</v>
      </c>
      <c r="J25" s="255" t="s">
        <v>206</v>
      </c>
      <c r="K25" s="253" t="s">
        <v>206</v>
      </c>
      <c r="L25" s="254" t="s">
        <v>206</v>
      </c>
      <c r="M25" s="255" t="s">
        <v>206</v>
      </c>
      <c r="N25" s="253" t="s">
        <v>206</v>
      </c>
      <c r="O25" s="254" t="s">
        <v>206</v>
      </c>
      <c r="P25" s="255" t="s">
        <v>206</v>
      </c>
      <c r="Q25" s="253" t="s">
        <v>206</v>
      </c>
      <c r="R25" s="254" t="s">
        <v>206</v>
      </c>
    </row>
    <row r="26" spans="1:18" x14ac:dyDescent="0.2">
      <c r="A26" s="209" t="s" vm="1">
        <v>2</v>
      </c>
      <c r="B26" s="255" t="s">
        <v>312</v>
      </c>
      <c r="C26" s="256" t="s">
        <v>312</v>
      </c>
      <c r="D26" s="210" t="s">
        <v>312</v>
      </c>
      <c r="E26" s="253" t="s">
        <v>312</v>
      </c>
      <c r="F26" s="254" t="s">
        <v>312</v>
      </c>
      <c r="G26" s="255" t="s">
        <v>312</v>
      </c>
      <c r="H26" s="253" t="s">
        <v>312</v>
      </c>
      <c r="I26" s="254" t="s">
        <v>312</v>
      </c>
      <c r="J26" s="255" t="s">
        <v>312</v>
      </c>
      <c r="K26" s="253" t="s">
        <v>312</v>
      </c>
      <c r="L26" s="254" t="s">
        <v>312</v>
      </c>
      <c r="M26" s="255" t="s">
        <v>312</v>
      </c>
      <c r="N26" s="253" t="s">
        <v>312</v>
      </c>
      <c r="O26" s="254" t="s">
        <v>312</v>
      </c>
      <c r="P26" s="255" t="s">
        <v>312</v>
      </c>
      <c r="Q26" s="253" t="s">
        <v>312</v>
      </c>
      <c r="R26" s="254" t="s">
        <v>312</v>
      </c>
    </row>
    <row r="27" spans="1:18" x14ac:dyDescent="0.2">
      <c r="A27" s="209" t="s">
        <v>205</v>
      </c>
      <c r="B27" s="255" t="s">
        <v>312</v>
      </c>
      <c r="C27" s="256" t="s">
        <v>312</v>
      </c>
      <c r="D27" s="210" t="s">
        <v>312</v>
      </c>
      <c r="E27" s="253" t="s">
        <v>312</v>
      </c>
      <c r="F27" s="254" t="s">
        <v>312</v>
      </c>
      <c r="G27" s="255" t="s">
        <v>312</v>
      </c>
      <c r="H27" s="253" t="s">
        <v>312</v>
      </c>
      <c r="I27" s="254" t="s">
        <v>312</v>
      </c>
      <c r="J27" s="255" t="s">
        <v>312</v>
      </c>
      <c r="K27" s="253" t="s">
        <v>312</v>
      </c>
      <c r="L27" s="254" t="s">
        <v>312</v>
      </c>
      <c r="M27" s="255" t="s">
        <v>312</v>
      </c>
      <c r="N27" s="253" t="s">
        <v>312</v>
      </c>
      <c r="O27" s="254" t="s">
        <v>312</v>
      </c>
      <c r="P27" s="255" t="s">
        <v>312</v>
      </c>
      <c r="Q27" s="253" t="s">
        <v>312</v>
      </c>
      <c r="R27" s="254" t="s">
        <v>312</v>
      </c>
    </row>
    <row r="28" spans="1:18" x14ac:dyDescent="0.2">
      <c r="A28" s="209" t="s" vm="5">
        <v>6</v>
      </c>
      <c r="B28" s="255" t="s">
        <v>312</v>
      </c>
      <c r="C28" s="256" t="s">
        <v>312</v>
      </c>
      <c r="D28" s="210" t="s">
        <v>312</v>
      </c>
      <c r="E28" s="253" t="s">
        <v>312</v>
      </c>
      <c r="F28" s="254" t="s">
        <v>312</v>
      </c>
      <c r="G28" s="255" t="s">
        <v>312</v>
      </c>
      <c r="H28" s="253" t="s">
        <v>312</v>
      </c>
      <c r="I28" s="254" t="s">
        <v>312</v>
      </c>
      <c r="J28" s="255" t="s">
        <v>312</v>
      </c>
      <c r="K28" s="253" t="s">
        <v>312</v>
      </c>
      <c r="L28" s="254" t="s">
        <v>312</v>
      </c>
      <c r="M28" s="255" t="s">
        <v>312</v>
      </c>
      <c r="N28" s="253" t="s">
        <v>312</v>
      </c>
      <c r="O28" s="254" t="s">
        <v>312</v>
      </c>
      <c r="P28" s="255" t="s">
        <v>312</v>
      </c>
      <c r="Q28" s="253" t="s">
        <v>312</v>
      </c>
      <c r="R28" s="254" t="s">
        <v>312</v>
      </c>
    </row>
    <row r="29" spans="1:18" x14ac:dyDescent="0.2">
      <c r="A29" s="209" t="s" vm="6">
        <v>7</v>
      </c>
      <c r="B29" s="255" t="s">
        <v>312</v>
      </c>
      <c r="C29" s="256" t="s">
        <v>312</v>
      </c>
      <c r="D29" s="210" t="s">
        <v>206</v>
      </c>
      <c r="E29" s="253" t="s">
        <v>312</v>
      </c>
      <c r="F29" s="254" t="s">
        <v>312</v>
      </c>
      <c r="G29" s="255" t="s">
        <v>312</v>
      </c>
      <c r="H29" s="253" t="s">
        <v>312</v>
      </c>
      <c r="I29" s="254" t="s">
        <v>312</v>
      </c>
      <c r="J29" s="255" t="s">
        <v>312</v>
      </c>
      <c r="K29" s="253" t="s">
        <v>312</v>
      </c>
      <c r="L29" s="254" t="s">
        <v>312</v>
      </c>
      <c r="M29" s="255" t="s">
        <v>312</v>
      </c>
      <c r="N29" s="253" t="s">
        <v>312</v>
      </c>
      <c r="O29" s="254" t="s">
        <v>312</v>
      </c>
      <c r="P29" s="255" t="s">
        <v>312</v>
      </c>
      <c r="Q29" s="253" t="s">
        <v>312</v>
      </c>
      <c r="R29" s="254" t="s">
        <v>312</v>
      </c>
    </row>
    <row r="30" spans="1:18" x14ac:dyDescent="0.2">
      <c r="A30" s="209" t="s" vm="7">
        <v>8</v>
      </c>
      <c r="B30" s="255" t="s">
        <v>206</v>
      </c>
      <c r="C30" s="256" t="s">
        <v>206</v>
      </c>
      <c r="D30" s="210" t="s">
        <v>206</v>
      </c>
      <c r="E30" s="253" t="s">
        <v>206</v>
      </c>
      <c r="F30" s="254" t="s">
        <v>206</v>
      </c>
      <c r="G30" s="255" t="s">
        <v>206</v>
      </c>
      <c r="H30" s="253" t="s">
        <v>206</v>
      </c>
      <c r="I30" s="254" t="s">
        <v>206</v>
      </c>
      <c r="J30" s="255" t="s">
        <v>206</v>
      </c>
      <c r="K30" s="253" t="s">
        <v>206</v>
      </c>
      <c r="L30" s="254" t="s">
        <v>206</v>
      </c>
      <c r="M30" s="255" t="s">
        <v>206</v>
      </c>
      <c r="N30" s="253" t="s">
        <v>206</v>
      </c>
      <c r="O30" s="254" t="s">
        <v>206</v>
      </c>
      <c r="P30" s="255" t="s">
        <v>206</v>
      </c>
      <c r="Q30" s="253" t="s">
        <v>206</v>
      </c>
      <c r="R30" s="254" t="s">
        <v>206</v>
      </c>
    </row>
    <row r="31" spans="1:18" x14ac:dyDescent="0.2">
      <c r="A31" s="209" t="s" vm="8">
        <v>9</v>
      </c>
      <c r="B31" s="255" t="s">
        <v>206</v>
      </c>
      <c r="C31" s="256" t="s">
        <v>206</v>
      </c>
      <c r="D31" s="210" t="s">
        <v>206</v>
      </c>
      <c r="E31" s="253" t="s">
        <v>206</v>
      </c>
      <c r="F31" s="254" t="s">
        <v>206</v>
      </c>
      <c r="G31" s="255" t="s">
        <v>206</v>
      </c>
      <c r="H31" s="253" t="s">
        <v>206</v>
      </c>
      <c r="I31" s="254" t="s">
        <v>206</v>
      </c>
      <c r="J31" s="255" t="s">
        <v>206</v>
      </c>
      <c r="K31" s="253" t="s">
        <v>206</v>
      </c>
      <c r="L31" s="254" t="s">
        <v>206</v>
      </c>
      <c r="M31" s="255" t="s">
        <v>206</v>
      </c>
      <c r="N31" s="253" t="s">
        <v>206</v>
      </c>
      <c r="O31" s="254" t="s">
        <v>206</v>
      </c>
      <c r="P31" s="255" t="s">
        <v>206</v>
      </c>
      <c r="Q31" s="253" t="s">
        <v>206</v>
      </c>
      <c r="R31" s="254" t="s">
        <v>206</v>
      </c>
    </row>
    <row r="32" spans="1:18" x14ac:dyDescent="0.2">
      <c r="A32" s="209" t="s">
        <v>315</v>
      </c>
      <c r="B32" s="255" t="s">
        <v>206</v>
      </c>
      <c r="C32" s="256" t="s">
        <v>206</v>
      </c>
      <c r="D32" s="210" t="s">
        <v>206</v>
      </c>
      <c r="E32" s="253" t="s">
        <v>206</v>
      </c>
      <c r="F32" s="254" t="s">
        <v>206</v>
      </c>
      <c r="G32" s="255" t="s">
        <v>206</v>
      </c>
      <c r="H32" s="253" t="s">
        <v>206</v>
      </c>
      <c r="I32" s="254" t="s">
        <v>206</v>
      </c>
      <c r="J32" s="255" t="s">
        <v>206</v>
      </c>
      <c r="K32" s="253" t="s">
        <v>206</v>
      </c>
      <c r="L32" s="254" t="s">
        <v>206</v>
      </c>
      <c r="M32" s="255" t="s">
        <v>206</v>
      </c>
      <c r="N32" s="253" t="s">
        <v>206</v>
      </c>
      <c r="O32" s="254" t="s">
        <v>206</v>
      </c>
      <c r="P32" s="255" t="s">
        <v>206</v>
      </c>
      <c r="Q32" s="253" t="s">
        <v>206</v>
      </c>
      <c r="R32" s="254" t="s">
        <v>206</v>
      </c>
    </row>
    <row r="33" spans="1:18" x14ac:dyDescent="0.2">
      <c r="A33" s="209" t="s" vm="10">
        <v>11</v>
      </c>
      <c r="B33" s="255" t="s">
        <v>312</v>
      </c>
      <c r="C33" s="256" t="s">
        <v>312</v>
      </c>
      <c r="D33" s="210" t="s">
        <v>312</v>
      </c>
      <c r="E33" s="253" t="s">
        <v>312</v>
      </c>
      <c r="F33" s="254" t="s">
        <v>312</v>
      </c>
      <c r="G33" s="255" t="s">
        <v>312</v>
      </c>
      <c r="H33" s="253" t="s">
        <v>312</v>
      </c>
      <c r="I33" s="254" t="s">
        <v>312</v>
      </c>
      <c r="J33" s="255" t="s">
        <v>312</v>
      </c>
      <c r="K33" s="253" t="s">
        <v>312</v>
      </c>
      <c r="L33" s="254" t="s">
        <v>312</v>
      </c>
      <c r="M33" s="255" t="s">
        <v>312</v>
      </c>
      <c r="N33" s="253" t="s">
        <v>312</v>
      </c>
      <c r="O33" s="254" t="s">
        <v>312</v>
      </c>
      <c r="P33" s="255" t="s">
        <v>312</v>
      </c>
      <c r="Q33" s="253" t="s">
        <v>312</v>
      </c>
      <c r="R33" s="254" t="s">
        <v>312</v>
      </c>
    </row>
    <row r="34" spans="1:18" x14ac:dyDescent="0.2">
      <c r="A34" s="209" t="s">
        <v>273</v>
      </c>
      <c r="B34" s="255" t="s">
        <v>312</v>
      </c>
      <c r="C34" s="256" t="s">
        <v>312</v>
      </c>
      <c r="D34" s="210" t="s">
        <v>312</v>
      </c>
      <c r="E34" s="253" t="s">
        <v>312</v>
      </c>
      <c r="F34" s="254" t="s">
        <v>312</v>
      </c>
      <c r="G34" s="255" t="s">
        <v>312</v>
      </c>
      <c r="H34" s="253" t="s">
        <v>312</v>
      </c>
      <c r="I34" s="254" t="s">
        <v>312</v>
      </c>
      <c r="J34" s="255" t="s">
        <v>312</v>
      </c>
      <c r="K34" s="253" t="s">
        <v>312</v>
      </c>
      <c r="L34" s="254" t="s">
        <v>312</v>
      </c>
      <c r="M34" s="255" t="s">
        <v>312</v>
      </c>
      <c r="N34" s="253" t="s">
        <v>312</v>
      </c>
      <c r="O34" s="254" t="s">
        <v>312</v>
      </c>
      <c r="P34" s="255" t="s">
        <v>312</v>
      </c>
      <c r="Q34" s="253" t="s">
        <v>312</v>
      </c>
      <c r="R34" s="254" t="s">
        <v>312</v>
      </c>
    </row>
    <row r="35" spans="1:18" x14ac:dyDescent="0.2">
      <c r="A35" s="209" t="s">
        <v>270</v>
      </c>
      <c r="B35" s="255" t="s">
        <v>206</v>
      </c>
      <c r="C35" s="256" t="s">
        <v>206</v>
      </c>
      <c r="D35" s="210" t="s">
        <v>206</v>
      </c>
      <c r="E35" s="253" t="s">
        <v>206</v>
      </c>
      <c r="F35" s="254" t="s">
        <v>206</v>
      </c>
      <c r="G35" s="255" t="s">
        <v>206</v>
      </c>
      <c r="H35" s="253" t="s">
        <v>206</v>
      </c>
      <c r="I35" s="254" t="s">
        <v>206</v>
      </c>
      <c r="J35" s="255" t="s">
        <v>206</v>
      </c>
      <c r="K35" s="253" t="s">
        <v>206</v>
      </c>
      <c r="L35" s="254" t="s">
        <v>206</v>
      </c>
      <c r="M35" s="255" t="s">
        <v>206</v>
      </c>
      <c r="N35" s="253" t="s">
        <v>206</v>
      </c>
      <c r="O35" s="254" t="s">
        <v>206</v>
      </c>
      <c r="P35" s="255" t="s">
        <v>206</v>
      </c>
      <c r="Q35" s="253" t="s">
        <v>206</v>
      </c>
      <c r="R35" s="254" t="s">
        <v>206</v>
      </c>
    </row>
    <row r="36" spans="1:18" x14ac:dyDescent="0.2">
      <c r="A36" s="209" t="s">
        <v>211</v>
      </c>
      <c r="B36" s="255" t="s">
        <v>206</v>
      </c>
      <c r="C36" s="256" t="s">
        <v>206</v>
      </c>
      <c r="D36" s="210" t="s">
        <v>206</v>
      </c>
      <c r="E36" s="253" t="s">
        <v>206</v>
      </c>
      <c r="F36" s="254" t="s">
        <v>206</v>
      </c>
      <c r="G36" s="255" t="s">
        <v>206</v>
      </c>
      <c r="H36" s="253" t="s">
        <v>206</v>
      </c>
      <c r="I36" s="254" t="s">
        <v>206</v>
      </c>
      <c r="J36" s="255" t="s">
        <v>206</v>
      </c>
      <c r="K36" s="253" t="s">
        <v>206</v>
      </c>
      <c r="L36" s="254" t="s">
        <v>206</v>
      </c>
      <c r="M36" s="255" t="s">
        <v>206</v>
      </c>
      <c r="N36" s="253" t="s">
        <v>206</v>
      </c>
      <c r="O36" s="254" t="s">
        <v>206</v>
      </c>
      <c r="P36" s="255" t="s">
        <v>206</v>
      </c>
      <c r="Q36" s="253" t="s">
        <v>206</v>
      </c>
      <c r="R36" s="254" t="s">
        <v>206</v>
      </c>
    </row>
    <row r="37" spans="1:18" x14ac:dyDescent="0.2">
      <c r="A37" s="209" t="s" vm="20">
        <v>21</v>
      </c>
      <c r="B37" s="255" t="s">
        <v>206</v>
      </c>
      <c r="C37" s="256" t="s">
        <v>206</v>
      </c>
      <c r="D37" s="210" t="s">
        <v>206</v>
      </c>
      <c r="E37" s="253" t="s">
        <v>206</v>
      </c>
      <c r="F37" s="254" t="s">
        <v>206</v>
      </c>
      <c r="G37" s="255" t="s">
        <v>206</v>
      </c>
      <c r="H37" s="253" t="s">
        <v>206</v>
      </c>
      <c r="I37" s="254" t="s">
        <v>206</v>
      </c>
      <c r="J37" s="255" t="s">
        <v>206</v>
      </c>
      <c r="K37" s="253" t="s">
        <v>206</v>
      </c>
      <c r="L37" s="254" t="s">
        <v>206</v>
      </c>
      <c r="M37" s="255" t="s">
        <v>206</v>
      </c>
      <c r="N37" s="253" t="s">
        <v>206</v>
      </c>
      <c r="O37" s="254" t="s">
        <v>206</v>
      </c>
      <c r="P37" s="255" t="s">
        <v>206</v>
      </c>
      <c r="Q37" s="253" t="s">
        <v>206</v>
      </c>
      <c r="R37" s="254" t="s">
        <v>206</v>
      </c>
    </row>
    <row r="38" spans="1:18" s="221" customFormat="1" ht="13.5" thickBot="1" x14ac:dyDescent="0.25">
      <c r="A38" s="258" t="s">
        <v>101</v>
      </c>
      <c r="B38" s="259">
        <v>136</v>
      </c>
      <c r="C38" s="260">
        <v>279.14736764705879</v>
      </c>
      <c r="D38" s="218">
        <v>102</v>
      </c>
      <c r="E38" s="261">
        <v>0.75</v>
      </c>
      <c r="F38" s="262">
        <v>281.40437254901957</v>
      </c>
      <c r="G38" s="259">
        <v>91</v>
      </c>
      <c r="H38" s="261">
        <v>0.89215686274509809</v>
      </c>
      <c r="I38" s="262">
        <v>256.26381318681319</v>
      </c>
      <c r="J38" s="259">
        <v>11</v>
      </c>
      <c r="K38" s="261">
        <v>0.10784313725490197</v>
      </c>
      <c r="L38" s="262">
        <v>489.38536363636365</v>
      </c>
      <c r="M38" s="259">
        <v>9</v>
      </c>
      <c r="N38" s="261">
        <v>6.6176470588235295E-2</v>
      </c>
      <c r="O38" s="262">
        <v>116.36277777777778</v>
      </c>
      <c r="P38" s="259">
        <v>25</v>
      </c>
      <c r="Q38" s="261">
        <v>0.18382352941176472</v>
      </c>
      <c r="R38" s="262">
        <v>328.54124000000002</v>
      </c>
    </row>
    <row r="39" spans="1:18" ht="13.5" thickTop="1" x14ac:dyDescent="0.2">
      <c r="B39" s="253"/>
      <c r="D39" s="253"/>
    </row>
    <row r="41" spans="1:18" ht="15" customHeight="1" x14ac:dyDescent="0.2">
      <c r="A41" s="331" t="s">
        <v>32</v>
      </c>
      <c r="B41" s="334" t="s">
        <v>74</v>
      </c>
      <c r="C41" s="335"/>
      <c r="D41" s="329" t="s">
        <v>75</v>
      </c>
      <c r="E41" s="329"/>
      <c r="F41" s="330"/>
      <c r="G41" s="328" t="s">
        <v>76</v>
      </c>
      <c r="H41" s="329"/>
      <c r="I41" s="330"/>
      <c r="J41" s="328" t="s">
        <v>77</v>
      </c>
      <c r="K41" s="329"/>
      <c r="L41" s="330"/>
      <c r="M41" s="328" t="s">
        <v>179</v>
      </c>
      <c r="N41" s="329"/>
      <c r="O41" s="330"/>
      <c r="P41" s="328" t="s">
        <v>180</v>
      </c>
      <c r="Q41" s="329"/>
      <c r="R41" s="330"/>
    </row>
    <row r="42" spans="1:18" x14ac:dyDescent="0.2">
      <c r="A42" s="332"/>
      <c r="B42" s="241" t="s">
        <v>44</v>
      </c>
      <c r="C42" s="242" t="s">
        <v>111</v>
      </c>
      <c r="D42" s="243" t="s">
        <v>44</v>
      </c>
      <c r="E42" s="243" t="s">
        <v>43</v>
      </c>
      <c r="F42" s="244" t="s">
        <v>111</v>
      </c>
      <c r="G42" s="241" t="s">
        <v>44</v>
      </c>
      <c r="H42" s="243" t="s">
        <v>41</v>
      </c>
      <c r="I42" s="244" t="s">
        <v>111</v>
      </c>
      <c r="J42" s="241" t="s">
        <v>44</v>
      </c>
      <c r="K42" s="243" t="s">
        <v>41</v>
      </c>
      <c r="L42" s="244" t="s">
        <v>111</v>
      </c>
      <c r="M42" s="241" t="s">
        <v>44</v>
      </c>
      <c r="N42" s="243" t="s">
        <v>43</v>
      </c>
      <c r="O42" s="244" t="s">
        <v>111</v>
      </c>
      <c r="P42" s="241" t="s">
        <v>44</v>
      </c>
      <c r="Q42" s="243" t="s">
        <v>43</v>
      </c>
      <c r="R42" s="244" t="s">
        <v>111</v>
      </c>
    </row>
    <row r="43" spans="1:18" x14ac:dyDescent="0.2">
      <c r="A43" s="333"/>
      <c r="B43" s="246"/>
      <c r="C43" s="247" t="s">
        <v>166</v>
      </c>
      <c r="D43" s="248"/>
      <c r="E43" s="248"/>
      <c r="F43" s="249" t="s">
        <v>166</v>
      </c>
      <c r="G43" s="246"/>
      <c r="H43" s="248"/>
      <c r="I43" s="249" t="s">
        <v>166</v>
      </c>
      <c r="J43" s="246"/>
      <c r="K43" s="248"/>
      <c r="L43" s="249" t="s">
        <v>166</v>
      </c>
      <c r="M43" s="246"/>
      <c r="N43" s="248"/>
      <c r="O43" s="249" t="s">
        <v>166</v>
      </c>
      <c r="P43" s="246"/>
      <c r="Q43" s="248"/>
      <c r="R43" s="249" t="s">
        <v>166</v>
      </c>
    </row>
    <row r="44" spans="1:18" x14ac:dyDescent="0.2">
      <c r="A44" s="209" t="s">
        <v>210</v>
      </c>
      <c r="B44" s="255" t="s">
        <v>206</v>
      </c>
      <c r="C44" s="256" t="s">
        <v>206</v>
      </c>
      <c r="D44" s="210" t="s">
        <v>206</v>
      </c>
      <c r="E44" s="253" t="s">
        <v>206</v>
      </c>
      <c r="F44" s="254" t="s">
        <v>206</v>
      </c>
      <c r="G44" s="255" t="s">
        <v>206</v>
      </c>
      <c r="H44" s="253" t="s">
        <v>206</v>
      </c>
      <c r="I44" s="254" t="s">
        <v>206</v>
      </c>
      <c r="J44" s="255" t="s">
        <v>206</v>
      </c>
      <c r="K44" s="253" t="s">
        <v>206</v>
      </c>
      <c r="L44" s="254" t="s">
        <v>206</v>
      </c>
      <c r="M44" s="255" t="s">
        <v>206</v>
      </c>
      <c r="N44" s="253" t="s">
        <v>206</v>
      </c>
      <c r="O44" s="254" t="s">
        <v>206</v>
      </c>
      <c r="P44" s="255" t="s">
        <v>206</v>
      </c>
      <c r="Q44" s="253" t="s">
        <v>206</v>
      </c>
      <c r="R44" s="254" t="s">
        <v>206</v>
      </c>
    </row>
    <row r="45" spans="1:18" x14ac:dyDescent="0.2">
      <c r="A45" s="209" t="s" vm="1">
        <v>2</v>
      </c>
      <c r="B45" s="255" t="s">
        <v>312</v>
      </c>
      <c r="C45" s="256" t="s">
        <v>312</v>
      </c>
      <c r="D45" s="210" t="s">
        <v>312</v>
      </c>
      <c r="E45" s="253" t="s">
        <v>312</v>
      </c>
      <c r="F45" s="254" t="s">
        <v>312</v>
      </c>
      <c r="G45" s="255" t="s">
        <v>312</v>
      </c>
      <c r="H45" s="253" t="s">
        <v>312</v>
      </c>
      <c r="I45" s="254" t="s">
        <v>312</v>
      </c>
      <c r="J45" s="255" t="s">
        <v>312</v>
      </c>
      <c r="K45" s="253" t="s">
        <v>312</v>
      </c>
      <c r="L45" s="254" t="s">
        <v>312</v>
      </c>
      <c r="M45" s="255" t="s">
        <v>312</v>
      </c>
      <c r="N45" s="253" t="s">
        <v>312</v>
      </c>
      <c r="O45" s="254" t="s">
        <v>312</v>
      </c>
      <c r="P45" s="255" t="s">
        <v>312</v>
      </c>
      <c r="Q45" s="253" t="s">
        <v>312</v>
      </c>
      <c r="R45" s="254" t="s">
        <v>312</v>
      </c>
    </row>
    <row r="46" spans="1:18" x14ac:dyDescent="0.2">
      <c r="A46" s="209" t="s">
        <v>205</v>
      </c>
      <c r="B46" s="255" t="s">
        <v>312</v>
      </c>
      <c r="C46" s="256" t="s">
        <v>312</v>
      </c>
      <c r="D46" s="210" t="s">
        <v>312</v>
      </c>
      <c r="E46" s="253" t="s">
        <v>312</v>
      </c>
      <c r="F46" s="254" t="s">
        <v>312</v>
      </c>
      <c r="G46" s="255" t="s">
        <v>312</v>
      </c>
      <c r="H46" s="253" t="s">
        <v>312</v>
      </c>
      <c r="I46" s="254" t="s">
        <v>312</v>
      </c>
      <c r="J46" s="255" t="s">
        <v>312</v>
      </c>
      <c r="K46" s="253" t="s">
        <v>312</v>
      </c>
      <c r="L46" s="254" t="s">
        <v>312</v>
      </c>
      <c r="M46" s="255" t="s">
        <v>312</v>
      </c>
      <c r="N46" s="253" t="s">
        <v>312</v>
      </c>
      <c r="O46" s="254" t="s">
        <v>312</v>
      </c>
      <c r="P46" s="255" t="s">
        <v>312</v>
      </c>
      <c r="Q46" s="253" t="s">
        <v>312</v>
      </c>
      <c r="R46" s="254" t="s">
        <v>312</v>
      </c>
    </row>
    <row r="47" spans="1:18" x14ac:dyDescent="0.2">
      <c r="A47" s="209" t="s" vm="5">
        <v>6</v>
      </c>
      <c r="B47" s="255" t="s">
        <v>312</v>
      </c>
      <c r="C47" s="256" t="s">
        <v>312</v>
      </c>
      <c r="D47" s="210" t="s">
        <v>312</v>
      </c>
      <c r="E47" s="253" t="s">
        <v>312</v>
      </c>
      <c r="F47" s="254" t="s">
        <v>312</v>
      </c>
      <c r="G47" s="255" t="s">
        <v>312</v>
      </c>
      <c r="H47" s="253" t="s">
        <v>312</v>
      </c>
      <c r="I47" s="254" t="s">
        <v>312</v>
      </c>
      <c r="J47" s="255" t="s">
        <v>312</v>
      </c>
      <c r="K47" s="253" t="s">
        <v>312</v>
      </c>
      <c r="L47" s="254" t="s">
        <v>312</v>
      </c>
      <c r="M47" s="255" t="s">
        <v>312</v>
      </c>
      <c r="N47" s="253" t="s">
        <v>312</v>
      </c>
      <c r="O47" s="254" t="s">
        <v>312</v>
      </c>
      <c r="P47" s="255" t="s">
        <v>312</v>
      </c>
      <c r="Q47" s="253" t="s">
        <v>312</v>
      </c>
      <c r="R47" s="254" t="s">
        <v>312</v>
      </c>
    </row>
    <row r="48" spans="1:18" x14ac:dyDescent="0.2">
      <c r="A48" s="209" t="s" vm="6">
        <v>7</v>
      </c>
      <c r="B48" s="255" t="s">
        <v>312</v>
      </c>
      <c r="C48" s="256" t="s">
        <v>312</v>
      </c>
      <c r="D48" s="210" t="s">
        <v>312</v>
      </c>
      <c r="E48" s="253" t="s">
        <v>312</v>
      </c>
      <c r="F48" s="254" t="s">
        <v>312</v>
      </c>
      <c r="G48" s="255" t="s">
        <v>312</v>
      </c>
      <c r="H48" s="253" t="s">
        <v>312</v>
      </c>
      <c r="I48" s="254" t="s">
        <v>312</v>
      </c>
      <c r="J48" s="255" t="s">
        <v>312</v>
      </c>
      <c r="K48" s="253" t="s">
        <v>312</v>
      </c>
      <c r="L48" s="254" t="s">
        <v>312</v>
      </c>
      <c r="M48" s="255" t="s">
        <v>312</v>
      </c>
      <c r="N48" s="253" t="s">
        <v>312</v>
      </c>
      <c r="O48" s="254" t="s">
        <v>312</v>
      </c>
      <c r="P48" s="255" t="s">
        <v>312</v>
      </c>
      <c r="Q48" s="253" t="s">
        <v>312</v>
      </c>
      <c r="R48" s="254" t="s">
        <v>312</v>
      </c>
    </row>
    <row r="49" spans="1:18" x14ac:dyDescent="0.2">
      <c r="A49" s="209" t="s" vm="7">
        <v>8</v>
      </c>
      <c r="B49" s="255" t="s">
        <v>312</v>
      </c>
      <c r="C49" s="256" t="s">
        <v>312</v>
      </c>
      <c r="D49" s="210" t="s">
        <v>312</v>
      </c>
      <c r="E49" s="253" t="s">
        <v>312</v>
      </c>
      <c r="F49" s="254" t="s">
        <v>312</v>
      </c>
      <c r="G49" s="255" t="s">
        <v>312</v>
      </c>
      <c r="H49" s="253" t="s">
        <v>312</v>
      </c>
      <c r="I49" s="254" t="s">
        <v>312</v>
      </c>
      <c r="J49" s="255" t="s">
        <v>312</v>
      </c>
      <c r="K49" s="253" t="s">
        <v>312</v>
      </c>
      <c r="L49" s="254" t="s">
        <v>312</v>
      </c>
      <c r="M49" s="255" t="s">
        <v>312</v>
      </c>
      <c r="N49" s="253" t="s">
        <v>312</v>
      </c>
      <c r="O49" s="254" t="s">
        <v>312</v>
      </c>
      <c r="P49" s="255" t="s">
        <v>312</v>
      </c>
      <c r="Q49" s="253" t="s">
        <v>312</v>
      </c>
      <c r="R49" s="254" t="s">
        <v>312</v>
      </c>
    </row>
    <row r="50" spans="1:18" x14ac:dyDescent="0.2">
      <c r="A50" s="209" t="s" vm="8">
        <v>9</v>
      </c>
      <c r="B50" s="255" t="s">
        <v>206</v>
      </c>
      <c r="C50" s="256" t="s">
        <v>206</v>
      </c>
      <c r="D50" s="210" t="s">
        <v>206</v>
      </c>
      <c r="E50" s="253" t="s">
        <v>206</v>
      </c>
      <c r="F50" s="254" t="s">
        <v>206</v>
      </c>
      <c r="G50" s="255" t="s">
        <v>206</v>
      </c>
      <c r="H50" s="253" t="s">
        <v>206</v>
      </c>
      <c r="I50" s="254" t="s">
        <v>206</v>
      </c>
      <c r="J50" s="255" t="s">
        <v>206</v>
      </c>
      <c r="K50" s="253" t="s">
        <v>206</v>
      </c>
      <c r="L50" s="254" t="s">
        <v>206</v>
      </c>
      <c r="M50" s="255" t="s">
        <v>206</v>
      </c>
      <c r="N50" s="253" t="s">
        <v>206</v>
      </c>
      <c r="O50" s="254" t="s">
        <v>206</v>
      </c>
      <c r="P50" s="255" t="s">
        <v>206</v>
      </c>
      <c r="Q50" s="253" t="s">
        <v>206</v>
      </c>
      <c r="R50" s="254" t="s">
        <v>206</v>
      </c>
    </row>
    <row r="51" spans="1:18" x14ac:dyDescent="0.2">
      <c r="A51" s="209" t="s">
        <v>315</v>
      </c>
      <c r="B51" s="255" t="s">
        <v>312</v>
      </c>
      <c r="C51" s="256" t="s">
        <v>312</v>
      </c>
      <c r="D51" s="210" t="s">
        <v>312</v>
      </c>
      <c r="E51" s="253" t="s">
        <v>312</v>
      </c>
      <c r="F51" s="254" t="s">
        <v>312</v>
      </c>
      <c r="G51" s="255" t="s">
        <v>312</v>
      </c>
      <c r="H51" s="253" t="s">
        <v>312</v>
      </c>
      <c r="I51" s="254" t="s">
        <v>312</v>
      </c>
      <c r="J51" s="255" t="s">
        <v>312</v>
      </c>
      <c r="K51" s="253" t="s">
        <v>312</v>
      </c>
      <c r="L51" s="254" t="s">
        <v>312</v>
      </c>
      <c r="M51" s="255" t="s">
        <v>312</v>
      </c>
      <c r="N51" s="253" t="s">
        <v>312</v>
      </c>
      <c r="O51" s="254" t="s">
        <v>312</v>
      </c>
      <c r="P51" s="255" t="s">
        <v>312</v>
      </c>
      <c r="Q51" s="253" t="s">
        <v>312</v>
      </c>
      <c r="R51" s="254" t="s">
        <v>312</v>
      </c>
    </row>
    <row r="52" spans="1:18" x14ac:dyDescent="0.2">
      <c r="A52" s="209" t="s" vm="10">
        <v>11</v>
      </c>
      <c r="B52" s="255" t="s">
        <v>312</v>
      </c>
      <c r="C52" s="256" t="s">
        <v>312</v>
      </c>
      <c r="D52" s="210" t="s">
        <v>312</v>
      </c>
      <c r="E52" s="253" t="s">
        <v>312</v>
      </c>
      <c r="F52" s="254" t="s">
        <v>312</v>
      </c>
      <c r="G52" s="255" t="s">
        <v>312</v>
      </c>
      <c r="H52" s="253" t="s">
        <v>312</v>
      </c>
      <c r="I52" s="254" t="s">
        <v>312</v>
      </c>
      <c r="J52" s="255" t="s">
        <v>312</v>
      </c>
      <c r="K52" s="253" t="s">
        <v>312</v>
      </c>
      <c r="L52" s="254" t="s">
        <v>312</v>
      </c>
      <c r="M52" s="255" t="s">
        <v>312</v>
      </c>
      <c r="N52" s="253" t="s">
        <v>312</v>
      </c>
      <c r="O52" s="254" t="s">
        <v>312</v>
      </c>
      <c r="P52" s="255" t="s">
        <v>312</v>
      </c>
      <c r="Q52" s="253" t="s">
        <v>312</v>
      </c>
      <c r="R52" s="254" t="s">
        <v>312</v>
      </c>
    </row>
    <row r="53" spans="1:18" x14ac:dyDescent="0.2">
      <c r="A53" s="209" t="s">
        <v>273</v>
      </c>
      <c r="B53" s="255" t="s">
        <v>312</v>
      </c>
      <c r="C53" s="256" t="s">
        <v>312</v>
      </c>
      <c r="D53" s="210" t="s">
        <v>312</v>
      </c>
      <c r="E53" s="253" t="s">
        <v>312</v>
      </c>
      <c r="F53" s="254" t="s">
        <v>312</v>
      </c>
      <c r="G53" s="255" t="s">
        <v>312</v>
      </c>
      <c r="H53" s="253" t="s">
        <v>312</v>
      </c>
      <c r="I53" s="254" t="s">
        <v>312</v>
      </c>
      <c r="J53" s="255" t="s">
        <v>312</v>
      </c>
      <c r="K53" s="253" t="s">
        <v>312</v>
      </c>
      <c r="L53" s="254" t="s">
        <v>312</v>
      </c>
      <c r="M53" s="255" t="s">
        <v>312</v>
      </c>
      <c r="N53" s="253" t="s">
        <v>312</v>
      </c>
      <c r="O53" s="254" t="s">
        <v>312</v>
      </c>
      <c r="P53" s="255" t="s">
        <v>312</v>
      </c>
      <c r="Q53" s="253" t="s">
        <v>312</v>
      </c>
      <c r="R53" s="254" t="s">
        <v>312</v>
      </c>
    </row>
    <row r="54" spans="1:18" x14ac:dyDescent="0.2">
      <c r="A54" s="209" t="s">
        <v>270</v>
      </c>
      <c r="B54" s="255" t="s">
        <v>312</v>
      </c>
      <c r="C54" s="256" t="s">
        <v>312</v>
      </c>
      <c r="D54" s="210" t="s">
        <v>312</v>
      </c>
      <c r="E54" s="253" t="s">
        <v>312</v>
      </c>
      <c r="F54" s="254" t="s">
        <v>312</v>
      </c>
      <c r="G54" s="255" t="s">
        <v>312</v>
      </c>
      <c r="H54" s="253" t="s">
        <v>312</v>
      </c>
      <c r="I54" s="254" t="s">
        <v>312</v>
      </c>
      <c r="J54" s="255" t="s">
        <v>312</v>
      </c>
      <c r="K54" s="253" t="s">
        <v>312</v>
      </c>
      <c r="L54" s="254" t="s">
        <v>312</v>
      </c>
      <c r="M54" s="255" t="s">
        <v>312</v>
      </c>
      <c r="N54" s="253" t="s">
        <v>312</v>
      </c>
      <c r="O54" s="254" t="s">
        <v>312</v>
      </c>
      <c r="P54" s="255" t="s">
        <v>312</v>
      </c>
      <c r="Q54" s="253" t="s">
        <v>312</v>
      </c>
      <c r="R54" s="254" t="s">
        <v>312</v>
      </c>
    </row>
    <row r="55" spans="1:18" x14ac:dyDescent="0.2">
      <c r="A55" s="209" t="s">
        <v>211</v>
      </c>
      <c r="B55" s="255">
        <v>0</v>
      </c>
      <c r="C55" s="256">
        <v>0</v>
      </c>
      <c r="D55" s="210">
        <v>0</v>
      </c>
      <c r="E55" s="253" t="s">
        <v>197</v>
      </c>
      <c r="F55" s="254">
        <v>0</v>
      </c>
      <c r="G55" s="255">
        <v>0</v>
      </c>
      <c r="H55" s="253" t="s">
        <v>197</v>
      </c>
      <c r="I55" s="254">
        <v>0</v>
      </c>
      <c r="J55" s="255">
        <v>0</v>
      </c>
      <c r="K55" s="253" t="s">
        <v>197</v>
      </c>
      <c r="L55" s="254">
        <v>0</v>
      </c>
      <c r="M55" s="255">
        <v>0</v>
      </c>
      <c r="N55" s="253" t="s">
        <v>197</v>
      </c>
      <c r="O55" s="254">
        <v>0</v>
      </c>
      <c r="P55" s="255">
        <v>0</v>
      </c>
      <c r="Q55" s="253" t="s">
        <v>197</v>
      </c>
      <c r="R55" s="254">
        <v>0</v>
      </c>
    </row>
    <row r="56" spans="1:18" x14ac:dyDescent="0.2">
      <c r="A56" s="209" t="s" vm="20">
        <v>21</v>
      </c>
      <c r="B56" s="255" t="s">
        <v>312</v>
      </c>
      <c r="C56" s="256" t="s">
        <v>312</v>
      </c>
      <c r="D56" s="210" t="s">
        <v>312</v>
      </c>
      <c r="E56" s="253" t="s">
        <v>312</v>
      </c>
      <c r="F56" s="254" t="s">
        <v>312</v>
      </c>
      <c r="G56" s="255" t="s">
        <v>312</v>
      </c>
      <c r="H56" s="253" t="s">
        <v>312</v>
      </c>
      <c r="I56" s="254" t="s">
        <v>312</v>
      </c>
      <c r="J56" s="255" t="s">
        <v>312</v>
      </c>
      <c r="K56" s="253" t="s">
        <v>312</v>
      </c>
      <c r="L56" s="254" t="s">
        <v>312</v>
      </c>
      <c r="M56" s="255" t="s">
        <v>312</v>
      </c>
      <c r="N56" s="253" t="s">
        <v>312</v>
      </c>
      <c r="O56" s="254" t="s">
        <v>312</v>
      </c>
      <c r="P56" s="255" t="s">
        <v>312</v>
      </c>
      <c r="Q56" s="253" t="s">
        <v>312</v>
      </c>
      <c r="R56" s="254" t="s">
        <v>312</v>
      </c>
    </row>
    <row r="57" spans="1:18" s="221" customFormat="1" ht="13.5" thickBot="1" x14ac:dyDescent="0.25">
      <c r="A57" s="258" t="s">
        <v>101</v>
      </c>
      <c r="B57" s="259">
        <v>24</v>
      </c>
      <c r="C57" s="260">
        <v>52.938124999999999</v>
      </c>
      <c r="D57" s="218">
        <v>22</v>
      </c>
      <c r="E57" s="261">
        <v>0.91666666666666663</v>
      </c>
      <c r="F57" s="262">
        <v>54.472454545454546</v>
      </c>
      <c r="G57" s="259">
        <v>21</v>
      </c>
      <c r="H57" s="261">
        <v>0.95454545454545459</v>
      </c>
      <c r="I57" s="262">
        <v>49.866333333333337</v>
      </c>
      <c r="J57" s="259">
        <v>1</v>
      </c>
      <c r="K57" s="261">
        <v>4.5454545454545456E-2</v>
      </c>
      <c r="L57" s="262">
        <v>151.20099999999999</v>
      </c>
      <c r="M57" s="259">
        <v>0</v>
      </c>
      <c r="N57" s="261">
        <v>0</v>
      </c>
      <c r="O57" s="262">
        <v>0</v>
      </c>
      <c r="P57" s="259">
        <v>2</v>
      </c>
      <c r="Q57" s="261">
        <v>8.3333333333333329E-2</v>
      </c>
      <c r="R57" s="262">
        <v>36.060499999999998</v>
      </c>
    </row>
    <row r="58" spans="1:18" ht="13.5" thickTop="1" x14ac:dyDescent="0.2">
      <c r="B58" s="253"/>
      <c r="D58" s="253"/>
      <c r="O58" s="210"/>
    </row>
    <row r="60" spans="1:18" ht="15" customHeight="1" x14ac:dyDescent="0.2">
      <c r="A60" s="331" t="s">
        <v>33</v>
      </c>
      <c r="B60" s="334" t="s">
        <v>74</v>
      </c>
      <c r="C60" s="335"/>
      <c r="D60" s="329" t="s">
        <v>75</v>
      </c>
      <c r="E60" s="329"/>
      <c r="F60" s="330"/>
      <c r="G60" s="328" t="s">
        <v>76</v>
      </c>
      <c r="H60" s="329"/>
      <c r="I60" s="330"/>
      <c r="J60" s="328" t="s">
        <v>77</v>
      </c>
      <c r="K60" s="329"/>
      <c r="L60" s="330"/>
      <c r="M60" s="328" t="s">
        <v>179</v>
      </c>
      <c r="N60" s="329"/>
      <c r="O60" s="330"/>
      <c r="P60" s="328" t="s">
        <v>180</v>
      </c>
      <c r="Q60" s="329"/>
      <c r="R60" s="330"/>
    </row>
    <row r="61" spans="1:18" x14ac:dyDescent="0.2">
      <c r="A61" s="332"/>
      <c r="B61" s="241" t="s">
        <v>44</v>
      </c>
      <c r="C61" s="242" t="s">
        <v>215</v>
      </c>
      <c r="D61" s="243" t="s">
        <v>44</v>
      </c>
      <c r="E61" s="243" t="s">
        <v>43</v>
      </c>
      <c r="F61" s="242" t="s">
        <v>215</v>
      </c>
      <c r="G61" s="241" t="s">
        <v>44</v>
      </c>
      <c r="H61" s="243" t="s">
        <v>41</v>
      </c>
      <c r="I61" s="242" t="s">
        <v>215</v>
      </c>
      <c r="J61" s="241" t="s">
        <v>44</v>
      </c>
      <c r="K61" s="243" t="s">
        <v>41</v>
      </c>
      <c r="L61" s="242" t="s">
        <v>215</v>
      </c>
      <c r="M61" s="241" t="s">
        <v>44</v>
      </c>
      <c r="N61" s="243" t="s">
        <v>43</v>
      </c>
      <c r="O61" s="242" t="s">
        <v>215</v>
      </c>
      <c r="P61" s="241" t="s">
        <v>44</v>
      </c>
      <c r="Q61" s="243" t="s">
        <v>43</v>
      </c>
      <c r="R61" s="242" t="s">
        <v>215</v>
      </c>
    </row>
    <row r="62" spans="1:18" x14ac:dyDescent="0.2">
      <c r="A62" s="333"/>
      <c r="B62" s="246"/>
      <c r="C62" s="247" t="s">
        <v>166</v>
      </c>
      <c r="D62" s="248"/>
      <c r="E62" s="248"/>
      <c r="F62" s="249" t="s">
        <v>166</v>
      </c>
      <c r="G62" s="246"/>
      <c r="H62" s="248"/>
      <c r="I62" s="249" t="s">
        <v>166</v>
      </c>
      <c r="J62" s="246"/>
      <c r="K62" s="248"/>
      <c r="L62" s="249" t="s">
        <v>166</v>
      </c>
      <c r="M62" s="246"/>
      <c r="N62" s="248"/>
      <c r="O62" s="249" t="s">
        <v>166</v>
      </c>
      <c r="P62" s="246"/>
      <c r="Q62" s="248"/>
      <c r="R62" s="249" t="s">
        <v>166</v>
      </c>
    </row>
    <row r="63" spans="1:18" x14ac:dyDescent="0.2">
      <c r="A63" s="209" t="s">
        <v>210</v>
      </c>
      <c r="B63" s="255">
        <v>1415</v>
      </c>
      <c r="C63" s="256">
        <v>7.0139123674911659</v>
      </c>
      <c r="D63" s="210">
        <v>1267</v>
      </c>
      <c r="E63" s="253">
        <v>0.89540636042402821</v>
      </c>
      <c r="F63" s="254">
        <v>7.1712699289660611</v>
      </c>
      <c r="G63" s="255">
        <v>1225</v>
      </c>
      <c r="H63" s="253">
        <v>0.96685082872928174</v>
      </c>
      <c r="I63" s="254">
        <v>7.2536767346938777</v>
      </c>
      <c r="J63" s="255">
        <v>42</v>
      </c>
      <c r="K63" s="253">
        <v>3.3149171270718231E-2</v>
      </c>
      <c r="L63" s="254">
        <v>4.7677380952380952</v>
      </c>
      <c r="M63" s="255">
        <v>81</v>
      </c>
      <c r="N63" s="253">
        <v>5.7243816254416963E-2</v>
      </c>
      <c r="O63" s="254">
        <v>4.4568765432098765</v>
      </c>
      <c r="P63" s="255">
        <v>67</v>
      </c>
      <c r="Q63" s="253">
        <v>4.7349823321554768E-2</v>
      </c>
      <c r="R63" s="254">
        <v>7.12955223880597</v>
      </c>
    </row>
    <row r="64" spans="1:18" x14ac:dyDescent="0.2">
      <c r="A64" s="209" t="s" vm="1">
        <v>2</v>
      </c>
      <c r="B64" s="255" t="s">
        <v>312</v>
      </c>
      <c r="C64" s="256" t="s">
        <v>312</v>
      </c>
      <c r="D64" s="210" t="s">
        <v>312</v>
      </c>
      <c r="E64" s="253" t="s">
        <v>312</v>
      </c>
      <c r="F64" s="254" t="s">
        <v>312</v>
      </c>
      <c r="G64" s="255" t="s">
        <v>312</v>
      </c>
      <c r="H64" s="253" t="s">
        <v>312</v>
      </c>
      <c r="I64" s="254" t="s">
        <v>312</v>
      </c>
      <c r="J64" s="255" t="s">
        <v>312</v>
      </c>
      <c r="K64" s="253" t="s">
        <v>312</v>
      </c>
      <c r="L64" s="254" t="s">
        <v>312</v>
      </c>
      <c r="M64" s="255" t="s">
        <v>312</v>
      </c>
      <c r="N64" s="253" t="s">
        <v>312</v>
      </c>
      <c r="O64" s="254" t="s">
        <v>312</v>
      </c>
      <c r="P64" s="255" t="s">
        <v>312</v>
      </c>
      <c r="Q64" s="253" t="s">
        <v>312</v>
      </c>
      <c r="R64" s="254" t="s">
        <v>312</v>
      </c>
    </row>
    <row r="65" spans="1:18" x14ac:dyDescent="0.2">
      <c r="A65" s="209" t="s">
        <v>205</v>
      </c>
      <c r="B65" s="255" t="s">
        <v>312</v>
      </c>
      <c r="C65" s="256" t="s">
        <v>312</v>
      </c>
      <c r="D65" s="210" t="s">
        <v>312</v>
      </c>
      <c r="E65" s="253" t="s">
        <v>312</v>
      </c>
      <c r="F65" s="254" t="s">
        <v>312</v>
      </c>
      <c r="G65" s="255" t="s">
        <v>312</v>
      </c>
      <c r="H65" s="253" t="s">
        <v>312</v>
      </c>
      <c r="I65" s="254" t="s">
        <v>312</v>
      </c>
      <c r="J65" s="255" t="s">
        <v>312</v>
      </c>
      <c r="K65" s="253" t="s">
        <v>312</v>
      </c>
      <c r="L65" s="254" t="s">
        <v>312</v>
      </c>
      <c r="M65" s="255" t="s">
        <v>312</v>
      </c>
      <c r="N65" s="253" t="s">
        <v>312</v>
      </c>
      <c r="O65" s="254" t="s">
        <v>312</v>
      </c>
      <c r="P65" s="255" t="s">
        <v>312</v>
      </c>
      <c r="Q65" s="253" t="s">
        <v>312</v>
      </c>
      <c r="R65" s="254" t="s">
        <v>312</v>
      </c>
    </row>
    <row r="66" spans="1:18" x14ac:dyDescent="0.2">
      <c r="A66" s="209" t="s" vm="5">
        <v>6</v>
      </c>
      <c r="B66" s="255" t="s">
        <v>312</v>
      </c>
      <c r="C66" s="256" t="s">
        <v>312</v>
      </c>
      <c r="D66" s="210" t="s">
        <v>312</v>
      </c>
      <c r="E66" s="253" t="s">
        <v>312</v>
      </c>
      <c r="F66" s="254" t="s">
        <v>312</v>
      </c>
      <c r="G66" s="255" t="s">
        <v>312</v>
      </c>
      <c r="H66" s="253" t="s">
        <v>312</v>
      </c>
      <c r="I66" s="254" t="s">
        <v>312</v>
      </c>
      <c r="J66" s="255" t="s">
        <v>312</v>
      </c>
      <c r="K66" s="253" t="s">
        <v>312</v>
      </c>
      <c r="L66" s="254" t="s">
        <v>312</v>
      </c>
      <c r="M66" s="255" t="s">
        <v>312</v>
      </c>
      <c r="N66" s="253" t="s">
        <v>312</v>
      </c>
      <c r="O66" s="254" t="s">
        <v>312</v>
      </c>
      <c r="P66" s="255" t="s">
        <v>312</v>
      </c>
      <c r="Q66" s="253" t="s">
        <v>312</v>
      </c>
      <c r="R66" s="254" t="s">
        <v>312</v>
      </c>
    </row>
    <row r="67" spans="1:18" x14ac:dyDescent="0.2">
      <c r="A67" s="209" t="s" vm="6">
        <v>7</v>
      </c>
      <c r="B67" s="255" t="s">
        <v>312</v>
      </c>
      <c r="C67" s="256" t="s">
        <v>312</v>
      </c>
      <c r="D67" s="210" t="s">
        <v>312</v>
      </c>
      <c r="E67" s="253" t="s">
        <v>312</v>
      </c>
      <c r="F67" s="254" t="s">
        <v>312</v>
      </c>
      <c r="G67" s="255" t="s">
        <v>312</v>
      </c>
      <c r="H67" s="253" t="s">
        <v>312</v>
      </c>
      <c r="I67" s="254" t="s">
        <v>312</v>
      </c>
      <c r="J67" s="255" t="s">
        <v>312</v>
      </c>
      <c r="K67" s="253" t="s">
        <v>312</v>
      </c>
      <c r="L67" s="254" t="s">
        <v>312</v>
      </c>
      <c r="M67" s="255" t="s">
        <v>312</v>
      </c>
      <c r="N67" s="253" t="s">
        <v>312</v>
      </c>
      <c r="O67" s="254" t="s">
        <v>312</v>
      </c>
      <c r="P67" s="255" t="s">
        <v>312</v>
      </c>
      <c r="Q67" s="253" t="s">
        <v>312</v>
      </c>
      <c r="R67" s="254" t="s">
        <v>312</v>
      </c>
    </row>
    <row r="68" spans="1:18" x14ac:dyDescent="0.2">
      <c r="A68" s="209" t="s" vm="7">
        <v>8</v>
      </c>
      <c r="B68" s="255" t="s">
        <v>312</v>
      </c>
      <c r="C68" s="256" t="s">
        <v>312</v>
      </c>
      <c r="D68" s="210" t="s">
        <v>312</v>
      </c>
      <c r="E68" s="253" t="s">
        <v>312</v>
      </c>
      <c r="F68" s="254" t="s">
        <v>312</v>
      </c>
      <c r="G68" s="255" t="s">
        <v>312</v>
      </c>
      <c r="H68" s="253" t="s">
        <v>312</v>
      </c>
      <c r="I68" s="254" t="s">
        <v>312</v>
      </c>
      <c r="J68" s="255" t="s">
        <v>312</v>
      </c>
      <c r="K68" s="253" t="s">
        <v>312</v>
      </c>
      <c r="L68" s="254" t="s">
        <v>312</v>
      </c>
      <c r="M68" s="255" t="s">
        <v>312</v>
      </c>
      <c r="N68" s="253" t="s">
        <v>312</v>
      </c>
      <c r="O68" s="254" t="s">
        <v>312</v>
      </c>
      <c r="P68" s="255" t="s">
        <v>312</v>
      </c>
      <c r="Q68" s="253" t="s">
        <v>312</v>
      </c>
      <c r="R68" s="254" t="s">
        <v>312</v>
      </c>
    </row>
    <row r="69" spans="1:18" x14ac:dyDescent="0.2">
      <c r="A69" s="209" t="s" vm="8">
        <v>9</v>
      </c>
      <c r="B69" s="255">
        <v>381</v>
      </c>
      <c r="C69" s="256">
        <v>9.8469028871391071</v>
      </c>
      <c r="D69" s="210">
        <v>338</v>
      </c>
      <c r="E69" s="253">
        <v>0.88713910761154857</v>
      </c>
      <c r="F69" s="254">
        <v>9.8191715976331366</v>
      </c>
      <c r="G69" s="255">
        <v>326</v>
      </c>
      <c r="H69" s="253">
        <v>0.96449704142011838</v>
      </c>
      <c r="I69" s="254">
        <v>9.7927300613496939</v>
      </c>
      <c r="J69" s="255">
        <v>12</v>
      </c>
      <c r="K69" s="253">
        <v>3.5502958579881658E-2</v>
      </c>
      <c r="L69" s="254">
        <v>10.5375</v>
      </c>
      <c r="M69" s="255">
        <v>12</v>
      </c>
      <c r="N69" s="253">
        <v>3.1496062992125984E-2</v>
      </c>
      <c r="O69" s="254">
        <v>7.8335833333333333</v>
      </c>
      <c r="P69" s="255">
        <v>31</v>
      </c>
      <c r="Q69" s="253">
        <v>8.1364829396325458E-2</v>
      </c>
      <c r="R69" s="254">
        <v>10.928612903225806</v>
      </c>
    </row>
    <row r="70" spans="1:18" x14ac:dyDescent="0.2">
      <c r="A70" s="209" t="s">
        <v>315</v>
      </c>
      <c r="B70" s="255">
        <v>315</v>
      </c>
      <c r="C70" s="256">
        <v>8.7086158730158729</v>
      </c>
      <c r="D70" s="210">
        <v>270</v>
      </c>
      <c r="E70" s="253">
        <v>0.8571428571428571</v>
      </c>
      <c r="F70" s="254">
        <v>9.1430333333333333</v>
      </c>
      <c r="G70" s="255">
        <v>269</v>
      </c>
      <c r="H70" s="253">
        <v>0.99629629629629635</v>
      </c>
      <c r="I70" s="254">
        <v>9.1658104089219314</v>
      </c>
      <c r="J70" s="255">
        <v>1</v>
      </c>
      <c r="K70" s="253">
        <v>3.7037037037037038E-3</v>
      </c>
      <c r="L70" s="254">
        <v>3.016</v>
      </c>
      <c r="M70" s="255">
        <v>13</v>
      </c>
      <c r="N70" s="253">
        <v>4.1269841269841269E-2</v>
      </c>
      <c r="O70" s="254">
        <v>4.1845384615384615</v>
      </c>
      <c r="P70" s="255">
        <v>32</v>
      </c>
      <c r="Q70" s="253">
        <v>0.10158730158730159</v>
      </c>
      <c r="R70" s="254">
        <v>6.8811249999999999</v>
      </c>
    </row>
    <row r="71" spans="1:18" x14ac:dyDescent="0.2">
      <c r="A71" s="209" t="s" vm="10">
        <v>11</v>
      </c>
      <c r="B71" s="255" t="s">
        <v>312</v>
      </c>
      <c r="C71" s="256" t="s">
        <v>312</v>
      </c>
      <c r="D71" s="210" t="s">
        <v>312</v>
      </c>
      <c r="E71" s="253" t="s">
        <v>312</v>
      </c>
      <c r="F71" s="254" t="s">
        <v>312</v>
      </c>
      <c r="G71" s="255" t="s">
        <v>312</v>
      </c>
      <c r="H71" s="253" t="s">
        <v>312</v>
      </c>
      <c r="I71" s="254" t="s">
        <v>312</v>
      </c>
      <c r="J71" s="255" t="s">
        <v>312</v>
      </c>
      <c r="K71" s="253" t="s">
        <v>312</v>
      </c>
      <c r="L71" s="254" t="s">
        <v>312</v>
      </c>
      <c r="M71" s="255" t="s">
        <v>312</v>
      </c>
      <c r="N71" s="253" t="s">
        <v>312</v>
      </c>
      <c r="O71" s="254" t="s">
        <v>312</v>
      </c>
      <c r="P71" s="255" t="s">
        <v>312</v>
      </c>
      <c r="Q71" s="253" t="s">
        <v>312</v>
      </c>
      <c r="R71" s="254" t="s">
        <v>312</v>
      </c>
    </row>
    <row r="72" spans="1:18" x14ac:dyDescent="0.2">
      <c r="A72" s="209" t="s">
        <v>273</v>
      </c>
      <c r="B72" s="255" t="s">
        <v>312</v>
      </c>
      <c r="C72" s="256" t="s">
        <v>312</v>
      </c>
      <c r="D72" s="210" t="s">
        <v>312</v>
      </c>
      <c r="E72" s="253" t="s">
        <v>312</v>
      </c>
      <c r="F72" s="254" t="s">
        <v>312</v>
      </c>
      <c r="G72" s="255" t="s">
        <v>312</v>
      </c>
      <c r="H72" s="253" t="s">
        <v>312</v>
      </c>
      <c r="I72" s="254" t="s">
        <v>312</v>
      </c>
      <c r="J72" s="255" t="s">
        <v>312</v>
      </c>
      <c r="K72" s="253" t="s">
        <v>312</v>
      </c>
      <c r="L72" s="254" t="s">
        <v>312</v>
      </c>
      <c r="M72" s="255" t="s">
        <v>312</v>
      </c>
      <c r="N72" s="253" t="s">
        <v>312</v>
      </c>
      <c r="O72" s="254" t="s">
        <v>312</v>
      </c>
      <c r="P72" s="255" t="s">
        <v>312</v>
      </c>
      <c r="Q72" s="253" t="s">
        <v>312</v>
      </c>
      <c r="R72" s="254" t="s">
        <v>312</v>
      </c>
    </row>
    <row r="73" spans="1:18" x14ac:dyDescent="0.2">
      <c r="A73" s="209" t="s">
        <v>270</v>
      </c>
      <c r="B73" s="255">
        <v>0</v>
      </c>
      <c r="C73" s="256">
        <v>0</v>
      </c>
      <c r="D73" s="210">
        <v>0</v>
      </c>
      <c r="E73" s="253" t="s">
        <v>197</v>
      </c>
      <c r="F73" s="254">
        <v>0</v>
      </c>
      <c r="G73" s="255">
        <v>0</v>
      </c>
      <c r="H73" s="253" t="s">
        <v>197</v>
      </c>
      <c r="I73" s="254">
        <v>0</v>
      </c>
      <c r="J73" s="255">
        <v>0</v>
      </c>
      <c r="K73" s="253" t="s">
        <v>197</v>
      </c>
      <c r="L73" s="254">
        <v>0</v>
      </c>
      <c r="M73" s="255">
        <v>0</v>
      </c>
      <c r="N73" s="253" t="s">
        <v>197</v>
      </c>
      <c r="O73" s="254">
        <v>0</v>
      </c>
      <c r="P73" s="255">
        <v>0</v>
      </c>
      <c r="Q73" s="253" t="s">
        <v>197</v>
      </c>
      <c r="R73" s="254">
        <v>0</v>
      </c>
    </row>
    <row r="74" spans="1:18" x14ac:dyDescent="0.2">
      <c r="A74" s="209" t="s">
        <v>211</v>
      </c>
      <c r="B74" s="255">
        <v>341</v>
      </c>
      <c r="C74" s="256">
        <v>8.0169970674486812</v>
      </c>
      <c r="D74" s="210">
        <v>304</v>
      </c>
      <c r="E74" s="253">
        <v>0.89149560117302051</v>
      </c>
      <c r="F74" s="254">
        <v>8.0553453947368432</v>
      </c>
      <c r="G74" s="255">
        <v>303</v>
      </c>
      <c r="H74" s="253">
        <v>0.99671052631578949</v>
      </c>
      <c r="I74" s="254">
        <v>8.0631980198019804</v>
      </c>
      <c r="J74" s="255">
        <v>1</v>
      </c>
      <c r="K74" s="253">
        <v>3.2894736842105261E-3</v>
      </c>
      <c r="L74" s="254">
        <v>5.6760000000000002</v>
      </c>
      <c r="M74" s="255">
        <v>14</v>
      </c>
      <c r="N74" s="253">
        <v>4.1055718475073312E-2</v>
      </c>
      <c r="O74" s="254">
        <v>7.3851428571428572</v>
      </c>
      <c r="P74" s="255">
        <v>23</v>
      </c>
      <c r="Q74" s="253">
        <v>6.7448680351906154E-2</v>
      </c>
      <c r="R74" s="254">
        <v>7.8947391304347834</v>
      </c>
    </row>
    <row r="75" spans="1:18" x14ac:dyDescent="0.2">
      <c r="A75" s="209" t="s" vm="20">
        <v>21</v>
      </c>
      <c r="B75" s="255">
        <v>552</v>
      </c>
      <c r="C75" s="256">
        <v>8.9898985507246376</v>
      </c>
      <c r="D75" s="210">
        <v>467</v>
      </c>
      <c r="E75" s="253">
        <v>0.84601449275362317</v>
      </c>
      <c r="F75" s="254">
        <v>8.9487794432548178</v>
      </c>
      <c r="G75" s="255">
        <v>458</v>
      </c>
      <c r="H75" s="253">
        <v>0.98072805139186292</v>
      </c>
      <c r="I75" s="254">
        <v>8.9698777292576413</v>
      </c>
      <c r="J75" s="255">
        <v>9</v>
      </c>
      <c r="K75" s="253">
        <v>1.9271948608137045E-2</v>
      </c>
      <c r="L75" s="254">
        <v>7.875111111111111</v>
      </c>
      <c r="M75" s="255">
        <v>20</v>
      </c>
      <c r="N75" s="253">
        <v>3.6231884057971016E-2</v>
      </c>
      <c r="O75" s="254">
        <v>9.6727500000000006</v>
      </c>
      <c r="P75" s="255">
        <v>65</v>
      </c>
      <c r="Q75" s="253">
        <v>0.11775362318840579</v>
      </c>
      <c r="R75" s="254">
        <v>9.0752153846153849</v>
      </c>
    </row>
    <row r="76" spans="1:18" s="221" customFormat="1" ht="13.5" thickBot="1" x14ac:dyDescent="0.25">
      <c r="A76" s="258" t="s">
        <v>101</v>
      </c>
      <c r="B76" s="259">
        <v>3009</v>
      </c>
      <c r="C76" s="260">
        <v>8.0260850780990367</v>
      </c>
      <c r="D76" s="218">
        <v>2649</v>
      </c>
      <c r="E76" s="261">
        <v>0.88035892323030907</v>
      </c>
      <c r="F76" s="262">
        <v>8.1261362778406951</v>
      </c>
      <c r="G76" s="259">
        <v>2584</v>
      </c>
      <c r="H76" s="261">
        <v>0.97546243865609661</v>
      </c>
      <c r="I76" s="262">
        <v>8.1733250773993813</v>
      </c>
      <c r="J76" s="259">
        <v>65</v>
      </c>
      <c r="K76" s="261">
        <v>2.453756134390336E-2</v>
      </c>
      <c r="L76" s="262">
        <v>6.2501999999999995</v>
      </c>
      <c r="M76" s="259">
        <v>142</v>
      </c>
      <c r="N76" s="261">
        <v>4.7191758059155868E-2</v>
      </c>
      <c r="O76" s="262">
        <v>5.7480563380281691</v>
      </c>
      <c r="P76" s="259">
        <v>218</v>
      </c>
      <c r="Q76" s="261">
        <v>7.244931871053506E-2</v>
      </c>
      <c r="R76" s="262">
        <v>8.2941788990825689</v>
      </c>
    </row>
    <row r="77" spans="1:18" ht="13.5" thickTop="1" x14ac:dyDescent="0.2">
      <c r="A77" s="229" t="s">
        <v>214</v>
      </c>
      <c r="B77" s="253"/>
      <c r="D77" s="253"/>
    </row>
    <row r="79" spans="1:18" ht="15" customHeight="1" x14ac:dyDescent="0.2">
      <c r="A79" s="331" t="s">
        <v>34</v>
      </c>
      <c r="B79" s="334" t="s">
        <v>74</v>
      </c>
      <c r="C79" s="335"/>
      <c r="D79" s="329" t="s">
        <v>75</v>
      </c>
      <c r="E79" s="329"/>
      <c r="F79" s="330"/>
      <c r="G79" s="328" t="s">
        <v>76</v>
      </c>
      <c r="H79" s="329"/>
      <c r="I79" s="330"/>
      <c r="J79" s="328" t="s">
        <v>77</v>
      </c>
      <c r="K79" s="329"/>
      <c r="L79" s="330"/>
      <c r="M79" s="328" t="s">
        <v>179</v>
      </c>
      <c r="N79" s="329"/>
      <c r="O79" s="330"/>
      <c r="P79" s="328" t="s">
        <v>180</v>
      </c>
      <c r="Q79" s="329"/>
      <c r="R79" s="330"/>
    </row>
    <row r="80" spans="1:18" x14ac:dyDescent="0.2">
      <c r="A80" s="332"/>
      <c r="B80" s="241" t="s">
        <v>44</v>
      </c>
      <c r="C80" s="242" t="s">
        <v>111</v>
      </c>
      <c r="D80" s="243" t="s">
        <v>44</v>
      </c>
      <c r="E80" s="243" t="s">
        <v>43</v>
      </c>
      <c r="F80" s="244" t="s">
        <v>111</v>
      </c>
      <c r="G80" s="241" t="s">
        <v>44</v>
      </c>
      <c r="H80" s="243" t="s">
        <v>41</v>
      </c>
      <c r="I80" s="244" t="s">
        <v>111</v>
      </c>
      <c r="J80" s="241" t="s">
        <v>44</v>
      </c>
      <c r="K80" s="243" t="s">
        <v>41</v>
      </c>
      <c r="L80" s="244" t="s">
        <v>111</v>
      </c>
      <c r="M80" s="241" t="s">
        <v>44</v>
      </c>
      <c r="N80" s="243" t="s">
        <v>43</v>
      </c>
      <c r="O80" s="244" t="s">
        <v>111</v>
      </c>
      <c r="P80" s="241" t="s">
        <v>44</v>
      </c>
      <c r="Q80" s="243" t="s">
        <v>43</v>
      </c>
      <c r="R80" s="244" t="s">
        <v>111</v>
      </c>
    </row>
    <row r="81" spans="1:18" x14ac:dyDescent="0.2">
      <c r="A81" s="333"/>
      <c r="B81" s="246"/>
      <c r="C81" s="247" t="s">
        <v>166</v>
      </c>
      <c r="D81" s="248"/>
      <c r="E81" s="248"/>
      <c r="F81" s="249" t="s">
        <v>166</v>
      </c>
      <c r="G81" s="246"/>
      <c r="H81" s="248"/>
      <c r="I81" s="249" t="s">
        <v>166</v>
      </c>
      <c r="J81" s="246"/>
      <c r="K81" s="248"/>
      <c r="L81" s="249" t="s">
        <v>166</v>
      </c>
      <c r="M81" s="246"/>
      <c r="N81" s="248"/>
      <c r="O81" s="249" t="s">
        <v>166</v>
      </c>
      <c r="P81" s="246"/>
      <c r="Q81" s="248"/>
      <c r="R81" s="249" t="s">
        <v>166</v>
      </c>
    </row>
    <row r="82" spans="1:18" x14ac:dyDescent="0.2">
      <c r="A82" s="209" t="s">
        <v>210</v>
      </c>
      <c r="B82" s="255" t="s">
        <v>206</v>
      </c>
      <c r="C82" s="265" t="s">
        <v>206</v>
      </c>
      <c r="D82" s="210" t="s">
        <v>206</v>
      </c>
      <c r="E82" s="253" t="s">
        <v>206</v>
      </c>
      <c r="F82" s="266" t="s">
        <v>206</v>
      </c>
      <c r="G82" s="255" t="s">
        <v>206</v>
      </c>
      <c r="H82" s="253" t="s">
        <v>206</v>
      </c>
      <c r="I82" s="266" t="s">
        <v>206</v>
      </c>
      <c r="J82" s="255" t="s">
        <v>206</v>
      </c>
      <c r="K82" s="253" t="s">
        <v>206</v>
      </c>
      <c r="L82" s="266" t="s">
        <v>206</v>
      </c>
      <c r="M82" s="255" t="s">
        <v>206</v>
      </c>
      <c r="N82" s="253" t="s">
        <v>206</v>
      </c>
      <c r="O82" s="266" t="s">
        <v>206</v>
      </c>
      <c r="P82" s="255" t="s">
        <v>206</v>
      </c>
      <c r="Q82" s="253" t="s">
        <v>206</v>
      </c>
      <c r="R82" s="266" t="s">
        <v>206</v>
      </c>
    </row>
    <row r="83" spans="1:18" x14ac:dyDescent="0.2">
      <c r="A83" s="209" t="s" vm="1">
        <v>2</v>
      </c>
      <c r="B83" s="255" t="s">
        <v>312</v>
      </c>
      <c r="C83" s="265" t="s">
        <v>312</v>
      </c>
      <c r="D83" s="210" t="s">
        <v>312</v>
      </c>
      <c r="E83" s="253" t="s">
        <v>312</v>
      </c>
      <c r="F83" s="266" t="s">
        <v>312</v>
      </c>
      <c r="G83" s="255" t="s">
        <v>312</v>
      </c>
      <c r="H83" s="253" t="s">
        <v>312</v>
      </c>
      <c r="I83" s="266" t="s">
        <v>312</v>
      </c>
      <c r="J83" s="255" t="s">
        <v>312</v>
      </c>
      <c r="K83" s="253" t="s">
        <v>312</v>
      </c>
      <c r="L83" s="266" t="s">
        <v>312</v>
      </c>
      <c r="M83" s="255" t="s">
        <v>312</v>
      </c>
      <c r="N83" s="253" t="s">
        <v>312</v>
      </c>
      <c r="O83" s="266" t="s">
        <v>312</v>
      </c>
      <c r="P83" s="255" t="s">
        <v>312</v>
      </c>
      <c r="Q83" s="253" t="s">
        <v>312</v>
      </c>
      <c r="R83" s="266" t="s">
        <v>312</v>
      </c>
    </row>
    <row r="84" spans="1:18" x14ac:dyDescent="0.2">
      <c r="A84" s="209" t="s">
        <v>205</v>
      </c>
      <c r="B84" s="255" t="s">
        <v>312</v>
      </c>
      <c r="C84" s="265" t="s">
        <v>312</v>
      </c>
      <c r="D84" s="210" t="s">
        <v>312</v>
      </c>
      <c r="E84" s="253" t="s">
        <v>312</v>
      </c>
      <c r="F84" s="266" t="s">
        <v>312</v>
      </c>
      <c r="G84" s="255" t="s">
        <v>312</v>
      </c>
      <c r="H84" s="253" t="s">
        <v>312</v>
      </c>
      <c r="I84" s="266" t="s">
        <v>312</v>
      </c>
      <c r="J84" s="255" t="s">
        <v>312</v>
      </c>
      <c r="K84" s="253" t="s">
        <v>312</v>
      </c>
      <c r="L84" s="266" t="s">
        <v>312</v>
      </c>
      <c r="M84" s="255" t="s">
        <v>312</v>
      </c>
      <c r="N84" s="253" t="s">
        <v>312</v>
      </c>
      <c r="O84" s="266" t="s">
        <v>312</v>
      </c>
      <c r="P84" s="255" t="s">
        <v>312</v>
      </c>
      <c r="Q84" s="253" t="s">
        <v>312</v>
      </c>
      <c r="R84" s="266" t="s">
        <v>312</v>
      </c>
    </row>
    <row r="85" spans="1:18" x14ac:dyDescent="0.2">
      <c r="A85" s="209" t="s" vm="5">
        <v>6</v>
      </c>
      <c r="B85" s="255" t="s">
        <v>312</v>
      </c>
      <c r="C85" s="265" t="s">
        <v>312</v>
      </c>
      <c r="D85" s="210" t="s">
        <v>312</v>
      </c>
      <c r="E85" s="253" t="s">
        <v>312</v>
      </c>
      <c r="F85" s="266" t="s">
        <v>312</v>
      </c>
      <c r="G85" s="255" t="s">
        <v>312</v>
      </c>
      <c r="H85" s="253" t="s">
        <v>312</v>
      </c>
      <c r="I85" s="266" t="s">
        <v>312</v>
      </c>
      <c r="J85" s="255" t="s">
        <v>312</v>
      </c>
      <c r="K85" s="253" t="s">
        <v>312</v>
      </c>
      <c r="L85" s="266" t="s">
        <v>312</v>
      </c>
      <c r="M85" s="255" t="s">
        <v>312</v>
      </c>
      <c r="N85" s="253" t="s">
        <v>312</v>
      </c>
      <c r="O85" s="266" t="s">
        <v>312</v>
      </c>
      <c r="P85" s="255" t="s">
        <v>312</v>
      </c>
      <c r="Q85" s="253" t="s">
        <v>312</v>
      </c>
      <c r="R85" s="266" t="s">
        <v>312</v>
      </c>
    </row>
    <row r="86" spans="1:18" x14ac:dyDescent="0.2">
      <c r="A86" s="209" t="s" vm="6">
        <v>7</v>
      </c>
      <c r="B86" s="255" t="s">
        <v>312</v>
      </c>
      <c r="C86" s="265" t="s">
        <v>312</v>
      </c>
      <c r="D86" s="210" t="s">
        <v>312</v>
      </c>
      <c r="E86" s="253" t="s">
        <v>312</v>
      </c>
      <c r="F86" s="266" t="s">
        <v>312</v>
      </c>
      <c r="G86" s="255" t="s">
        <v>312</v>
      </c>
      <c r="H86" s="253" t="s">
        <v>312</v>
      </c>
      <c r="I86" s="266" t="s">
        <v>312</v>
      </c>
      <c r="J86" s="255" t="s">
        <v>312</v>
      </c>
      <c r="K86" s="253" t="s">
        <v>312</v>
      </c>
      <c r="L86" s="266" t="s">
        <v>312</v>
      </c>
      <c r="M86" s="255" t="s">
        <v>312</v>
      </c>
      <c r="N86" s="253" t="s">
        <v>312</v>
      </c>
      <c r="O86" s="266" t="s">
        <v>312</v>
      </c>
      <c r="P86" s="255" t="s">
        <v>312</v>
      </c>
      <c r="Q86" s="253" t="s">
        <v>312</v>
      </c>
      <c r="R86" s="266" t="s">
        <v>312</v>
      </c>
    </row>
    <row r="87" spans="1:18" x14ac:dyDescent="0.2">
      <c r="A87" s="209" t="s" vm="7">
        <v>8</v>
      </c>
      <c r="B87" s="255" t="s">
        <v>312</v>
      </c>
      <c r="C87" s="265" t="s">
        <v>312</v>
      </c>
      <c r="D87" s="210" t="s">
        <v>312</v>
      </c>
      <c r="E87" s="253" t="s">
        <v>312</v>
      </c>
      <c r="F87" s="266" t="s">
        <v>312</v>
      </c>
      <c r="G87" s="255" t="s">
        <v>312</v>
      </c>
      <c r="H87" s="253" t="s">
        <v>312</v>
      </c>
      <c r="I87" s="266" t="s">
        <v>312</v>
      </c>
      <c r="J87" s="255" t="s">
        <v>312</v>
      </c>
      <c r="K87" s="253" t="s">
        <v>312</v>
      </c>
      <c r="L87" s="266" t="s">
        <v>312</v>
      </c>
      <c r="M87" s="255" t="s">
        <v>312</v>
      </c>
      <c r="N87" s="253" t="s">
        <v>312</v>
      </c>
      <c r="O87" s="266" t="s">
        <v>312</v>
      </c>
      <c r="P87" s="255" t="s">
        <v>312</v>
      </c>
      <c r="Q87" s="253" t="s">
        <v>312</v>
      </c>
      <c r="R87" s="266" t="s">
        <v>312</v>
      </c>
    </row>
    <row r="88" spans="1:18" x14ac:dyDescent="0.2">
      <c r="A88" s="209" t="s" vm="8">
        <v>9</v>
      </c>
      <c r="B88" s="255" t="s">
        <v>312</v>
      </c>
      <c r="C88" s="265" t="s">
        <v>312</v>
      </c>
      <c r="D88" s="210" t="s">
        <v>312</v>
      </c>
      <c r="E88" s="253" t="s">
        <v>312</v>
      </c>
      <c r="F88" s="266" t="s">
        <v>312</v>
      </c>
      <c r="G88" s="255" t="s">
        <v>312</v>
      </c>
      <c r="H88" s="253" t="s">
        <v>312</v>
      </c>
      <c r="I88" s="266" t="s">
        <v>312</v>
      </c>
      <c r="J88" s="255" t="s">
        <v>312</v>
      </c>
      <c r="K88" s="253" t="s">
        <v>312</v>
      </c>
      <c r="L88" s="266" t="s">
        <v>312</v>
      </c>
      <c r="M88" s="255" t="s">
        <v>312</v>
      </c>
      <c r="N88" s="253" t="s">
        <v>312</v>
      </c>
      <c r="O88" s="266" t="s">
        <v>312</v>
      </c>
      <c r="P88" s="255" t="s">
        <v>312</v>
      </c>
      <c r="Q88" s="253" t="s">
        <v>312</v>
      </c>
      <c r="R88" s="266" t="s">
        <v>312</v>
      </c>
    </row>
    <row r="89" spans="1:18" x14ac:dyDescent="0.2">
      <c r="A89" s="209" t="s">
        <v>315</v>
      </c>
      <c r="B89" s="255" t="s">
        <v>312</v>
      </c>
      <c r="C89" s="265" t="s">
        <v>312</v>
      </c>
      <c r="D89" s="210" t="s">
        <v>312</v>
      </c>
      <c r="E89" s="253" t="s">
        <v>312</v>
      </c>
      <c r="F89" s="266" t="s">
        <v>312</v>
      </c>
      <c r="G89" s="255" t="s">
        <v>312</v>
      </c>
      <c r="H89" s="253" t="s">
        <v>312</v>
      </c>
      <c r="I89" s="266" t="s">
        <v>312</v>
      </c>
      <c r="J89" s="255" t="s">
        <v>312</v>
      </c>
      <c r="K89" s="253" t="s">
        <v>312</v>
      </c>
      <c r="L89" s="266" t="s">
        <v>312</v>
      </c>
      <c r="M89" s="255" t="s">
        <v>312</v>
      </c>
      <c r="N89" s="253" t="s">
        <v>312</v>
      </c>
      <c r="O89" s="266" t="s">
        <v>312</v>
      </c>
      <c r="P89" s="255" t="s">
        <v>312</v>
      </c>
      <c r="Q89" s="253" t="s">
        <v>312</v>
      </c>
      <c r="R89" s="266" t="s">
        <v>312</v>
      </c>
    </row>
    <row r="90" spans="1:18" x14ac:dyDescent="0.2">
      <c r="A90" s="209" t="s" vm="10">
        <v>11</v>
      </c>
      <c r="B90" s="255" t="s">
        <v>312</v>
      </c>
      <c r="C90" s="265" t="s">
        <v>312</v>
      </c>
      <c r="D90" s="210" t="s">
        <v>312</v>
      </c>
      <c r="E90" s="253" t="s">
        <v>312</v>
      </c>
      <c r="F90" s="266" t="s">
        <v>312</v>
      </c>
      <c r="G90" s="255" t="s">
        <v>312</v>
      </c>
      <c r="H90" s="253" t="s">
        <v>312</v>
      </c>
      <c r="I90" s="266" t="s">
        <v>312</v>
      </c>
      <c r="J90" s="255" t="s">
        <v>312</v>
      </c>
      <c r="K90" s="253" t="s">
        <v>312</v>
      </c>
      <c r="L90" s="266" t="s">
        <v>312</v>
      </c>
      <c r="M90" s="255" t="s">
        <v>312</v>
      </c>
      <c r="N90" s="253" t="s">
        <v>312</v>
      </c>
      <c r="O90" s="266" t="s">
        <v>312</v>
      </c>
      <c r="P90" s="255" t="s">
        <v>312</v>
      </c>
      <c r="Q90" s="253" t="s">
        <v>312</v>
      </c>
      <c r="R90" s="266" t="s">
        <v>312</v>
      </c>
    </row>
    <row r="91" spans="1:18" x14ac:dyDescent="0.2">
      <c r="A91" s="209" t="s">
        <v>273</v>
      </c>
      <c r="B91" s="255" t="s">
        <v>312</v>
      </c>
      <c r="C91" s="265" t="s">
        <v>312</v>
      </c>
      <c r="D91" s="210" t="s">
        <v>312</v>
      </c>
      <c r="E91" s="253" t="s">
        <v>312</v>
      </c>
      <c r="F91" s="266" t="s">
        <v>312</v>
      </c>
      <c r="G91" s="255" t="s">
        <v>312</v>
      </c>
      <c r="H91" s="253" t="s">
        <v>312</v>
      </c>
      <c r="I91" s="266" t="s">
        <v>312</v>
      </c>
      <c r="J91" s="255" t="s">
        <v>312</v>
      </c>
      <c r="K91" s="253" t="s">
        <v>312</v>
      </c>
      <c r="L91" s="266" t="s">
        <v>312</v>
      </c>
      <c r="M91" s="255" t="s">
        <v>312</v>
      </c>
      <c r="N91" s="253" t="s">
        <v>312</v>
      </c>
      <c r="O91" s="266" t="s">
        <v>312</v>
      </c>
      <c r="P91" s="255" t="s">
        <v>312</v>
      </c>
      <c r="Q91" s="253" t="s">
        <v>312</v>
      </c>
      <c r="R91" s="266" t="s">
        <v>312</v>
      </c>
    </row>
    <row r="92" spans="1:18" x14ac:dyDescent="0.2">
      <c r="A92" s="209" t="s">
        <v>270</v>
      </c>
      <c r="B92" s="255" t="s">
        <v>312</v>
      </c>
      <c r="C92" s="265" t="s">
        <v>312</v>
      </c>
      <c r="D92" s="210" t="s">
        <v>312</v>
      </c>
      <c r="E92" s="253" t="s">
        <v>312</v>
      </c>
      <c r="F92" s="266" t="s">
        <v>312</v>
      </c>
      <c r="G92" s="255" t="s">
        <v>312</v>
      </c>
      <c r="H92" s="253" t="s">
        <v>312</v>
      </c>
      <c r="I92" s="266" t="s">
        <v>312</v>
      </c>
      <c r="J92" s="255" t="s">
        <v>312</v>
      </c>
      <c r="K92" s="253" t="s">
        <v>312</v>
      </c>
      <c r="L92" s="266" t="s">
        <v>312</v>
      </c>
      <c r="M92" s="255" t="s">
        <v>312</v>
      </c>
      <c r="N92" s="253" t="s">
        <v>312</v>
      </c>
      <c r="O92" s="266" t="s">
        <v>312</v>
      </c>
      <c r="P92" s="255" t="s">
        <v>312</v>
      </c>
      <c r="Q92" s="253" t="s">
        <v>312</v>
      </c>
      <c r="R92" s="266" t="s">
        <v>312</v>
      </c>
    </row>
    <row r="93" spans="1:18" x14ac:dyDescent="0.2">
      <c r="A93" s="209" t="s">
        <v>211</v>
      </c>
      <c r="B93" s="255" t="s">
        <v>312</v>
      </c>
      <c r="C93" s="265" t="s">
        <v>312</v>
      </c>
      <c r="D93" s="210" t="s">
        <v>312</v>
      </c>
      <c r="E93" s="253" t="s">
        <v>312</v>
      </c>
      <c r="F93" s="266" t="s">
        <v>312</v>
      </c>
      <c r="G93" s="255" t="s">
        <v>312</v>
      </c>
      <c r="H93" s="253" t="s">
        <v>312</v>
      </c>
      <c r="I93" s="266" t="s">
        <v>312</v>
      </c>
      <c r="J93" s="255" t="s">
        <v>312</v>
      </c>
      <c r="K93" s="253" t="s">
        <v>312</v>
      </c>
      <c r="L93" s="266" t="s">
        <v>312</v>
      </c>
      <c r="M93" s="255" t="s">
        <v>312</v>
      </c>
      <c r="N93" s="253" t="s">
        <v>312</v>
      </c>
      <c r="O93" s="266" t="s">
        <v>312</v>
      </c>
      <c r="P93" s="255" t="s">
        <v>312</v>
      </c>
      <c r="Q93" s="253" t="s">
        <v>312</v>
      </c>
      <c r="R93" s="266" t="s">
        <v>312</v>
      </c>
    </row>
    <row r="94" spans="1:18" x14ac:dyDescent="0.2">
      <c r="A94" s="209" t="s" vm="20">
        <v>21</v>
      </c>
      <c r="B94" s="255" t="s">
        <v>312</v>
      </c>
      <c r="C94" s="265" t="s">
        <v>312</v>
      </c>
      <c r="D94" s="210" t="s">
        <v>312</v>
      </c>
      <c r="E94" s="253" t="s">
        <v>312</v>
      </c>
      <c r="F94" s="266" t="s">
        <v>312</v>
      </c>
      <c r="G94" s="255" t="s">
        <v>312</v>
      </c>
      <c r="H94" s="253" t="s">
        <v>312</v>
      </c>
      <c r="I94" s="266" t="s">
        <v>312</v>
      </c>
      <c r="J94" s="255" t="s">
        <v>312</v>
      </c>
      <c r="K94" s="253" t="s">
        <v>312</v>
      </c>
      <c r="L94" s="266" t="s">
        <v>312</v>
      </c>
      <c r="M94" s="255" t="s">
        <v>312</v>
      </c>
      <c r="N94" s="253" t="s">
        <v>312</v>
      </c>
      <c r="O94" s="266" t="s">
        <v>312</v>
      </c>
      <c r="P94" s="255" t="s">
        <v>312</v>
      </c>
      <c r="Q94" s="253" t="s">
        <v>312</v>
      </c>
      <c r="R94" s="266" t="s">
        <v>312</v>
      </c>
    </row>
    <row r="95" spans="1:18" s="221" customFormat="1" ht="13.5" thickBot="1" x14ac:dyDescent="0.25">
      <c r="A95" s="258" t="s">
        <v>101</v>
      </c>
      <c r="B95" s="259" t="s">
        <v>206</v>
      </c>
      <c r="C95" s="260" t="s">
        <v>206</v>
      </c>
      <c r="D95" s="218" t="s">
        <v>206</v>
      </c>
      <c r="E95" s="261" t="s">
        <v>206</v>
      </c>
      <c r="F95" s="262" t="s">
        <v>206</v>
      </c>
      <c r="G95" s="259" t="s">
        <v>206</v>
      </c>
      <c r="H95" s="261" t="s">
        <v>206</v>
      </c>
      <c r="I95" s="262" t="s">
        <v>206</v>
      </c>
      <c r="J95" s="259" t="s">
        <v>206</v>
      </c>
      <c r="K95" s="261" t="s">
        <v>206</v>
      </c>
      <c r="L95" s="262" t="s">
        <v>206</v>
      </c>
      <c r="M95" s="259" t="s">
        <v>206</v>
      </c>
      <c r="N95" s="261" t="s">
        <v>206</v>
      </c>
      <c r="O95" s="262" t="s">
        <v>206</v>
      </c>
      <c r="P95" s="259" t="s">
        <v>206</v>
      </c>
      <c r="Q95" s="261" t="s">
        <v>206</v>
      </c>
      <c r="R95" s="262" t="s">
        <v>206</v>
      </c>
    </row>
    <row r="96" spans="1:18" ht="13.5" thickTop="1" x14ac:dyDescent="0.2">
      <c r="B96" s="253"/>
      <c r="D96" s="253"/>
    </row>
    <row r="98" spans="1:18" ht="15" customHeight="1" x14ac:dyDescent="0.2">
      <c r="A98" s="331" t="s">
        <v>35</v>
      </c>
      <c r="B98" s="334" t="s">
        <v>74</v>
      </c>
      <c r="C98" s="335"/>
      <c r="D98" s="329" t="s">
        <v>75</v>
      </c>
      <c r="E98" s="329"/>
      <c r="F98" s="330"/>
      <c r="G98" s="328" t="s">
        <v>76</v>
      </c>
      <c r="H98" s="329"/>
      <c r="I98" s="330"/>
      <c r="J98" s="328" t="s">
        <v>77</v>
      </c>
      <c r="K98" s="329"/>
      <c r="L98" s="330"/>
      <c r="M98" s="328" t="s">
        <v>179</v>
      </c>
      <c r="N98" s="329"/>
      <c r="O98" s="330"/>
      <c r="P98" s="328" t="s">
        <v>180</v>
      </c>
      <c r="Q98" s="329"/>
      <c r="R98" s="330"/>
    </row>
    <row r="99" spans="1:18" x14ac:dyDescent="0.2">
      <c r="A99" s="332"/>
      <c r="B99" s="241" t="s">
        <v>44</v>
      </c>
      <c r="C99" s="242" t="s">
        <v>111</v>
      </c>
      <c r="D99" s="243" t="s">
        <v>44</v>
      </c>
      <c r="E99" s="243" t="s">
        <v>43</v>
      </c>
      <c r="F99" s="244" t="s">
        <v>111</v>
      </c>
      <c r="G99" s="241" t="s">
        <v>44</v>
      </c>
      <c r="H99" s="243" t="s">
        <v>41</v>
      </c>
      <c r="I99" s="244" t="s">
        <v>111</v>
      </c>
      <c r="J99" s="241" t="s">
        <v>44</v>
      </c>
      <c r="K99" s="243" t="s">
        <v>41</v>
      </c>
      <c r="L99" s="244" t="s">
        <v>111</v>
      </c>
      <c r="M99" s="241" t="s">
        <v>44</v>
      </c>
      <c r="N99" s="243" t="s">
        <v>43</v>
      </c>
      <c r="O99" s="244" t="s">
        <v>111</v>
      </c>
      <c r="P99" s="241" t="s">
        <v>44</v>
      </c>
      <c r="Q99" s="243" t="s">
        <v>43</v>
      </c>
      <c r="R99" s="244" t="s">
        <v>111</v>
      </c>
    </row>
    <row r="100" spans="1:18" x14ac:dyDescent="0.2">
      <c r="A100" s="333"/>
      <c r="B100" s="246"/>
      <c r="C100" s="247" t="s">
        <v>166</v>
      </c>
      <c r="D100" s="248"/>
      <c r="E100" s="248"/>
      <c r="F100" s="249" t="s">
        <v>166</v>
      </c>
      <c r="G100" s="246"/>
      <c r="H100" s="248"/>
      <c r="I100" s="249" t="s">
        <v>166</v>
      </c>
      <c r="J100" s="246"/>
      <c r="K100" s="248"/>
      <c r="L100" s="249" t="s">
        <v>166</v>
      </c>
      <c r="M100" s="246"/>
      <c r="N100" s="248"/>
      <c r="O100" s="249" t="s">
        <v>166</v>
      </c>
      <c r="P100" s="246"/>
      <c r="Q100" s="248"/>
      <c r="R100" s="249" t="s">
        <v>166</v>
      </c>
    </row>
    <row r="101" spans="1:18" x14ac:dyDescent="0.2">
      <c r="A101" s="209" t="s">
        <v>210</v>
      </c>
      <c r="B101" s="255" t="s">
        <v>312</v>
      </c>
      <c r="C101" s="265" t="s">
        <v>312</v>
      </c>
      <c r="D101" s="210" t="s">
        <v>312</v>
      </c>
      <c r="E101" s="253" t="s">
        <v>312</v>
      </c>
      <c r="F101" s="266" t="s">
        <v>312</v>
      </c>
      <c r="G101" s="255" t="s">
        <v>312</v>
      </c>
      <c r="H101" s="253" t="s">
        <v>312</v>
      </c>
      <c r="I101" s="266" t="s">
        <v>312</v>
      </c>
      <c r="J101" s="255" t="s">
        <v>312</v>
      </c>
      <c r="K101" s="253" t="s">
        <v>312</v>
      </c>
      <c r="L101" s="266" t="s">
        <v>312</v>
      </c>
      <c r="M101" s="255" t="s">
        <v>312</v>
      </c>
      <c r="N101" s="253" t="s">
        <v>312</v>
      </c>
      <c r="O101" s="266" t="s">
        <v>312</v>
      </c>
      <c r="P101" s="255" t="s">
        <v>312</v>
      </c>
      <c r="Q101" s="253" t="s">
        <v>312</v>
      </c>
      <c r="R101" s="266" t="s">
        <v>312</v>
      </c>
    </row>
    <row r="102" spans="1:18" x14ac:dyDescent="0.2">
      <c r="A102" s="209" t="s" vm="1">
        <v>2</v>
      </c>
      <c r="B102" s="255" t="s">
        <v>312</v>
      </c>
      <c r="C102" s="265" t="s">
        <v>312</v>
      </c>
      <c r="D102" s="210" t="s">
        <v>312</v>
      </c>
      <c r="E102" s="253" t="s">
        <v>312</v>
      </c>
      <c r="F102" s="266" t="s">
        <v>312</v>
      </c>
      <c r="G102" s="255" t="s">
        <v>312</v>
      </c>
      <c r="H102" s="253" t="s">
        <v>312</v>
      </c>
      <c r="I102" s="266" t="s">
        <v>312</v>
      </c>
      <c r="J102" s="255" t="s">
        <v>312</v>
      </c>
      <c r="K102" s="253" t="s">
        <v>312</v>
      </c>
      <c r="L102" s="266" t="s">
        <v>312</v>
      </c>
      <c r="M102" s="255" t="s">
        <v>312</v>
      </c>
      <c r="N102" s="253" t="s">
        <v>312</v>
      </c>
      <c r="O102" s="266" t="s">
        <v>312</v>
      </c>
      <c r="P102" s="255" t="s">
        <v>312</v>
      </c>
      <c r="Q102" s="253" t="s">
        <v>312</v>
      </c>
      <c r="R102" s="266" t="s">
        <v>312</v>
      </c>
    </row>
    <row r="103" spans="1:18" x14ac:dyDescent="0.2">
      <c r="A103" s="209" t="s">
        <v>205</v>
      </c>
      <c r="B103" s="255" t="s">
        <v>312</v>
      </c>
      <c r="C103" s="265" t="s">
        <v>312</v>
      </c>
      <c r="D103" s="210" t="s">
        <v>312</v>
      </c>
      <c r="E103" s="253" t="s">
        <v>312</v>
      </c>
      <c r="F103" s="266" t="s">
        <v>312</v>
      </c>
      <c r="G103" s="255" t="s">
        <v>312</v>
      </c>
      <c r="H103" s="253" t="s">
        <v>312</v>
      </c>
      <c r="I103" s="266" t="s">
        <v>312</v>
      </c>
      <c r="J103" s="255" t="s">
        <v>312</v>
      </c>
      <c r="K103" s="253" t="s">
        <v>312</v>
      </c>
      <c r="L103" s="266" t="s">
        <v>312</v>
      </c>
      <c r="M103" s="255" t="s">
        <v>312</v>
      </c>
      <c r="N103" s="253" t="s">
        <v>312</v>
      </c>
      <c r="O103" s="266" t="s">
        <v>312</v>
      </c>
      <c r="P103" s="255" t="s">
        <v>312</v>
      </c>
      <c r="Q103" s="253" t="s">
        <v>312</v>
      </c>
      <c r="R103" s="266" t="s">
        <v>312</v>
      </c>
    </row>
    <row r="104" spans="1:18" x14ac:dyDescent="0.2">
      <c r="A104" s="209" t="s" vm="5">
        <v>6</v>
      </c>
      <c r="B104" s="255" t="s">
        <v>312</v>
      </c>
      <c r="C104" s="265" t="s">
        <v>312</v>
      </c>
      <c r="D104" s="210" t="s">
        <v>312</v>
      </c>
      <c r="E104" s="253" t="s">
        <v>312</v>
      </c>
      <c r="F104" s="266" t="s">
        <v>312</v>
      </c>
      <c r="G104" s="255" t="s">
        <v>312</v>
      </c>
      <c r="H104" s="253" t="s">
        <v>312</v>
      </c>
      <c r="I104" s="266" t="s">
        <v>312</v>
      </c>
      <c r="J104" s="255" t="s">
        <v>312</v>
      </c>
      <c r="K104" s="253" t="s">
        <v>312</v>
      </c>
      <c r="L104" s="266" t="s">
        <v>312</v>
      </c>
      <c r="M104" s="255" t="s">
        <v>312</v>
      </c>
      <c r="N104" s="253" t="s">
        <v>312</v>
      </c>
      <c r="O104" s="266" t="s">
        <v>312</v>
      </c>
      <c r="P104" s="255" t="s">
        <v>312</v>
      </c>
      <c r="Q104" s="253" t="s">
        <v>312</v>
      </c>
      <c r="R104" s="266" t="s">
        <v>312</v>
      </c>
    </row>
    <row r="105" spans="1:18" x14ac:dyDescent="0.2">
      <c r="A105" s="209" t="s" vm="6">
        <v>7</v>
      </c>
      <c r="B105" s="255" t="s">
        <v>312</v>
      </c>
      <c r="C105" s="265" t="s">
        <v>312</v>
      </c>
      <c r="D105" s="210" t="s">
        <v>312</v>
      </c>
      <c r="E105" s="253" t="s">
        <v>312</v>
      </c>
      <c r="F105" s="266" t="s">
        <v>312</v>
      </c>
      <c r="G105" s="255" t="s">
        <v>312</v>
      </c>
      <c r="H105" s="253" t="s">
        <v>312</v>
      </c>
      <c r="I105" s="266" t="s">
        <v>312</v>
      </c>
      <c r="J105" s="255" t="s">
        <v>312</v>
      </c>
      <c r="K105" s="253" t="s">
        <v>312</v>
      </c>
      <c r="L105" s="266" t="s">
        <v>312</v>
      </c>
      <c r="M105" s="255" t="s">
        <v>312</v>
      </c>
      <c r="N105" s="253" t="s">
        <v>312</v>
      </c>
      <c r="O105" s="266" t="s">
        <v>312</v>
      </c>
      <c r="P105" s="255" t="s">
        <v>312</v>
      </c>
      <c r="Q105" s="253" t="s">
        <v>312</v>
      </c>
      <c r="R105" s="266" t="s">
        <v>312</v>
      </c>
    </row>
    <row r="106" spans="1:18" x14ac:dyDescent="0.2">
      <c r="A106" s="209" t="s" vm="7">
        <v>8</v>
      </c>
      <c r="B106" s="255" t="s">
        <v>312</v>
      </c>
      <c r="C106" s="265" t="s">
        <v>312</v>
      </c>
      <c r="D106" s="210" t="s">
        <v>312</v>
      </c>
      <c r="E106" s="253" t="s">
        <v>312</v>
      </c>
      <c r="F106" s="266" t="s">
        <v>312</v>
      </c>
      <c r="G106" s="255" t="s">
        <v>312</v>
      </c>
      <c r="H106" s="253" t="s">
        <v>312</v>
      </c>
      <c r="I106" s="266" t="s">
        <v>312</v>
      </c>
      <c r="J106" s="255" t="s">
        <v>312</v>
      </c>
      <c r="K106" s="253" t="s">
        <v>312</v>
      </c>
      <c r="L106" s="266" t="s">
        <v>312</v>
      </c>
      <c r="M106" s="255" t="s">
        <v>312</v>
      </c>
      <c r="N106" s="253" t="s">
        <v>312</v>
      </c>
      <c r="O106" s="266" t="s">
        <v>312</v>
      </c>
      <c r="P106" s="255" t="s">
        <v>312</v>
      </c>
      <c r="Q106" s="253" t="s">
        <v>312</v>
      </c>
      <c r="R106" s="266" t="s">
        <v>312</v>
      </c>
    </row>
    <row r="107" spans="1:18" x14ac:dyDescent="0.2">
      <c r="A107" s="209" t="s" vm="8">
        <v>9</v>
      </c>
      <c r="B107" s="255" t="s">
        <v>312</v>
      </c>
      <c r="C107" s="265" t="s">
        <v>312</v>
      </c>
      <c r="D107" s="210" t="s">
        <v>312</v>
      </c>
      <c r="E107" s="253" t="s">
        <v>312</v>
      </c>
      <c r="F107" s="266" t="s">
        <v>312</v>
      </c>
      <c r="G107" s="255" t="s">
        <v>312</v>
      </c>
      <c r="H107" s="253" t="s">
        <v>312</v>
      </c>
      <c r="I107" s="266" t="s">
        <v>312</v>
      </c>
      <c r="J107" s="255" t="s">
        <v>312</v>
      </c>
      <c r="K107" s="253" t="s">
        <v>312</v>
      </c>
      <c r="L107" s="266" t="s">
        <v>312</v>
      </c>
      <c r="M107" s="255" t="s">
        <v>312</v>
      </c>
      <c r="N107" s="253" t="s">
        <v>312</v>
      </c>
      <c r="O107" s="266" t="s">
        <v>312</v>
      </c>
      <c r="P107" s="255" t="s">
        <v>312</v>
      </c>
      <c r="Q107" s="253" t="s">
        <v>312</v>
      </c>
      <c r="R107" s="266" t="s">
        <v>312</v>
      </c>
    </row>
    <row r="108" spans="1:18" x14ac:dyDescent="0.2">
      <c r="A108" s="209" t="s">
        <v>315</v>
      </c>
      <c r="B108" s="255" t="s">
        <v>312</v>
      </c>
      <c r="C108" s="265" t="s">
        <v>312</v>
      </c>
      <c r="D108" s="210" t="s">
        <v>312</v>
      </c>
      <c r="E108" s="253" t="s">
        <v>312</v>
      </c>
      <c r="F108" s="266" t="s">
        <v>312</v>
      </c>
      <c r="G108" s="255" t="s">
        <v>312</v>
      </c>
      <c r="H108" s="253" t="s">
        <v>312</v>
      </c>
      <c r="I108" s="266" t="s">
        <v>312</v>
      </c>
      <c r="J108" s="255" t="s">
        <v>312</v>
      </c>
      <c r="K108" s="253" t="s">
        <v>312</v>
      </c>
      <c r="L108" s="266" t="s">
        <v>312</v>
      </c>
      <c r="M108" s="255" t="s">
        <v>312</v>
      </c>
      <c r="N108" s="253" t="s">
        <v>312</v>
      </c>
      <c r="O108" s="266" t="s">
        <v>312</v>
      </c>
      <c r="P108" s="255" t="s">
        <v>312</v>
      </c>
      <c r="Q108" s="253" t="s">
        <v>312</v>
      </c>
      <c r="R108" s="266" t="s">
        <v>312</v>
      </c>
    </row>
    <row r="109" spans="1:18" x14ac:dyDescent="0.2">
      <c r="A109" s="209" t="s" vm="10">
        <v>11</v>
      </c>
      <c r="B109" s="255" t="s">
        <v>312</v>
      </c>
      <c r="C109" s="265" t="s">
        <v>312</v>
      </c>
      <c r="D109" s="210" t="s">
        <v>312</v>
      </c>
      <c r="E109" s="253" t="s">
        <v>312</v>
      </c>
      <c r="F109" s="266" t="s">
        <v>312</v>
      </c>
      <c r="G109" s="255" t="s">
        <v>312</v>
      </c>
      <c r="H109" s="253" t="s">
        <v>312</v>
      </c>
      <c r="I109" s="266" t="s">
        <v>312</v>
      </c>
      <c r="J109" s="255" t="s">
        <v>312</v>
      </c>
      <c r="K109" s="253" t="s">
        <v>312</v>
      </c>
      <c r="L109" s="266" t="s">
        <v>312</v>
      </c>
      <c r="M109" s="255" t="s">
        <v>312</v>
      </c>
      <c r="N109" s="253" t="s">
        <v>312</v>
      </c>
      <c r="O109" s="266" t="s">
        <v>312</v>
      </c>
      <c r="P109" s="255" t="s">
        <v>312</v>
      </c>
      <c r="Q109" s="253" t="s">
        <v>312</v>
      </c>
      <c r="R109" s="266" t="s">
        <v>312</v>
      </c>
    </row>
    <row r="110" spans="1:18" x14ac:dyDescent="0.2">
      <c r="A110" s="209" t="s">
        <v>273</v>
      </c>
      <c r="B110" s="255" t="s">
        <v>312</v>
      </c>
      <c r="C110" s="265" t="s">
        <v>312</v>
      </c>
      <c r="D110" s="210" t="s">
        <v>312</v>
      </c>
      <c r="E110" s="253" t="s">
        <v>312</v>
      </c>
      <c r="F110" s="266" t="s">
        <v>312</v>
      </c>
      <c r="G110" s="255" t="s">
        <v>312</v>
      </c>
      <c r="H110" s="253" t="s">
        <v>312</v>
      </c>
      <c r="I110" s="266" t="s">
        <v>312</v>
      </c>
      <c r="J110" s="255" t="s">
        <v>312</v>
      </c>
      <c r="K110" s="253" t="s">
        <v>312</v>
      </c>
      <c r="L110" s="266" t="s">
        <v>312</v>
      </c>
      <c r="M110" s="255" t="s">
        <v>312</v>
      </c>
      <c r="N110" s="253" t="s">
        <v>312</v>
      </c>
      <c r="O110" s="266" t="s">
        <v>312</v>
      </c>
      <c r="P110" s="255" t="s">
        <v>312</v>
      </c>
      <c r="Q110" s="253" t="s">
        <v>312</v>
      </c>
      <c r="R110" s="266" t="s">
        <v>312</v>
      </c>
    </row>
    <row r="111" spans="1:18" x14ac:dyDescent="0.2">
      <c r="A111" s="209" t="s">
        <v>270</v>
      </c>
      <c r="B111" s="255" t="s">
        <v>312</v>
      </c>
      <c r="C111" s="265" t="s">
        <v>312</v>
      </c>
      <c r="D111" s="210" t="s">
        <v>312</v>
      </c>
      <c r="E111" s="253" t="s">
        <v>312</v>
      </c>
      <c r="F111" s="266" t="s">
        <v>312</v>
      </c>
      <c r="G111" s="255" t="s">
        <v>312</v>
      </c>
      <c r="H111" s="253" t="s">
        <v>312</v>
      </c>
      <c r="I111" s="266" t="s">
        <v>312</v>
      </c>
      <c r="J111" s="255" t="s">
        <v>312</v>
      </c>
      <c r="K111" s="253" t="s">
        <v>312</v>
      </c>
      <c r="L111" s="266" t="s">
        <v>312</v>
      </c>
      <c r="M111" s="255" t="s">
        <v>312</v>
      </c>
      <c r="N111" s="253" t="s">
        <v>312</v>
      </c>
      <c r="O111" s="266" t="s">
        <v>312</v>
      </c>
      <c r="P111" s="255" t="s">
        <v>312</v>
      </c>
      <c r="Q111" s="253" t="s">
        <v>312</v>
      </c>
      <c r="R111" s="266" t="s">
        <v>312</v>
      </c>
    </row>
    <row r="112" spans="1:18" x14ac:dyDescent="0.2">
      <c r="A112" s="209" t="s">
        <v>211</v>
      </c>
      <c r="B112" s="255" t="s">
        <v>312</v>
      </c>
      <c r="C112" s="265" t="s">
        <v>312</v>
      </c>
      <c r="D112" s="210" t="s">
        <v>312</v>
      </c>
      <c r="E112" s="253" t="s">
        <v>312</v>
      </c>
      <c r="F112" s="266" t="s">
        <v>312</v>
      </c>
      <c r="G112" s="255" t="s">
        <v>312</v>
      </c>
      <c r="H112" s="253" t="s">
        <v>312</v>
      </c>
      <c r="I112" s="266" t="s">
        <v>312</v>
      </c>
      <c r="J112" s="255" t="s">
        <v>312</v>
      </c>
      <c r="K112" s="253" t="s">
        <v>312</v>
      </c>
      <c r="L112" s="266" t="s">
        <v>312</v>
      </c>
      <c r="M112" s="255" t="s">
        <v>312</v>
      </c>
      <c r="N112" s="253" t="s">
        <v>312</v>
      </c>
      <c r="O112" s="266" t="s">
        <v>312</v>
      </c>
      <c r="P112" s="255" t="s">
        <v>312</v>
      </c>
      <c r="Q112" s="253" t="s">
        <v>312</v>
      </c>
      <c r="R112" s="266" t="s">
        <v>312</v>
      </c>
    </row>
    <row r="113" spans="1:18" x14ac:dyDescent="0.2">
      <c r="A113" s="209" t="s" vm="20">
        <v>21</v>
      </c>
      <c r="B113" s="255" t="s">
        <v>312</v>
      </c>
      <c r="C113" s="265" t="s">
        <v>312</v>
      </c>
      <c r="D113" s="210" t="s">
        <v>312</v>
      </c>
      <c r="E113" s="253" t="s">
        <v>312</v>
      </c>
      <c r="F113" s="266" t="s">
        <v>312</v>
      </c>
      <c r="G113" s="255" t="s">
        <v>312</v>
      </c>
      <c r="H113" s="253" t="s">
        <v>312</v>
      </c>
      <c r="I113" s="266" t="s">
        <v>312</v>
      </c>
      <c r="J113" s="255" t="s">
        <v>312</v>
      </c>
      <c r="K113" s="253" t="s">
        <v>312</v>
      </c>
      <c r="L113" s="266" t="s">
        <v>312</v>
      </c>
      <c r="M113" s="255" t="s">
        <v>312</v>
      </c>
      <c r="N113" s="253" t="s">
        <v>312</v>
      </c>
      <c r="O113" s="266" t="s">
        <v>312</v>
      </c>
      <c r="P113" s="255" t="s">
        <v>312</v>
      </c>
      <c r="Q113" s="253" t="s">
        <v>312</v>
      </c>
      <c r="R113" s="266" t="s">
        <v>312</v>
      </c>
    </row>
    <row r="114" spans="1:18" s="221" customFormat="1" ht="13.5" thickBot="1" x14ac:dyDescent="0.25">
      <c r="A114" s="258" t="s">
        <v>101</v>
      </c>
      <c r="B114" s="259" t="s">
        <v>312</v>
      </c>
      <c r="C114" s="267" t="s">
        <v>312</v>
      </c>
      <c r="D114" s="218" t="s">
        <v>312</v>
      </c>
      <c r="E114" s="261" t="s">
        <v>312</v>
      </c>
      <c r="F114" s="263" t="s">
        <v>312</v>
      </c>
      <c r="G114" s="259" t="s">
        <v>312</v>
      </c>
      <c r="H114" s="261" t="s">
        <v>312</v>
      </c>
      <c r="I114" s="263" t="s">
        <v>312</v>
      </c>
      <c r="J114" s="259" t="s">
        <v>312</v>
      </c>
      <c r="K114" s="261" t="s">
        <v>312</v>
      </c>
      <c r="L114" s="263" t="s">
        <v>312</v>
      </c>
      <c r="M114" s="259" t="s">
        <v>312</v>
      </c>
      <c r="N114" s="261" t="s">
        <v>312</v>
      </c>
      <c r="O114" s="263" t="s">
        <v>312</v>
      </c>
      <c r="P114" s="259" t="s">
        <v>312</v>
      </c>
      <c r="Q114" s="261" t="s">
        <v>312</v>
      </c>
      <c r="R114" s="263" t="s">
        <v>312</v>
      </c>
    </row>
    <row r="115" spans="1:18" ht="13.5" thickTop="1" x14ac:dyDescent="0.2">
      <c r="B115" s="253"/>
      <c r="D115" s="253"/>
    </row>
    <row r="117" spans="1:18" ht="15" customHeight="1" x14ac:dyDescent="0.2">
      <c r="A117" s="331" t="s">
        <v>36</v>
      </c>
      <c r="B117" s="334" t="s">
        <v>74</v>
      </c>
      <c r="C117" s="335"/>
      <c r="D117" s="329" t="s">
        <v>75</v>
      </c>
      <c r="E117" s="329"/>
      <c r="F117" s="330"/>
      <c r="G117" s="328" t="s">
        <v>76</v>
      </c>
      <c r="H117" s="329"/>
      <c r="I117" s="330"/>
      <c r="J117" s="328" t="s">
        <v>77</v>
      </c>
      <c r="K117" s="329"/>
      <c r="L117" s="330"/>
      <c r="M117" s="328" t="s">
        <v>179</v>
      </c>
      <c r="N117" s="329"/>
      <c r="O117" s="330"/>
      <c r="P117" s="328" t="s">
        <v>180</v>
      </c>
      <c r="Q117" s="329"/>
      <c r="R117" s="330"/>
    </row>
    <row r="118" spans="1:18" x14ac:dyDescent="0.2">
      <c r="A118" s="332"/>
      <c r="B118" s="241" t="s">
        <v>44</v>
      </c>
      <c r="C118" s="242" t="s">
        <v>111</v>
      </c>
      <c r="D118" s="243" t="s">
        <v>44</v>
      </c>
      <c r="E118" s="243" t="s">
        <v>43</v>
      </c>
      <c r="F118" s="244" t="s">
        <v>111</v>
      </c>
      <c r="G118" s="241" t="s">
        <v>44</v>
      </c>
      <c r="H118" s="243" t="s">
        <v>41</v>
      </c>
      <c r="I118" s="244" t="s">
        <v>111</v>
      </c>
      <c r="J118" s="241" t="s">
        <v>44</v>
      </c>
      <c r="K118" s="243" t="s">
        <v>41</v>
      </c>
      <c r="L118" s="244" t="s">
        <v>111</v>
      </c>
      <c r="M118" s="241" t="s">
        <v>44</v>
      </c>
      <c r="N118" s="243" t="s">
        <v>43</v>
      </c>
      <c r="O118" s="244" t="s">
        <v>111</v>
      </c>
      <c r="P118" s="241" t="s">
        <v>44</v>
      </c>
      <c r="Q118" s="243" t="s">
        <v>43</v>
      </c>
      <c r="R118" s="244" t="s">
        <v>111</v>
      </c>
    </row>
    <row r="119" spans="1:18" x14ac:dyDescent="0.2">
      <c r="A119" s="333"/>
      <c r="B119" s="246"/>
      <c r="C119" s="247" t="s">
        <v>166</v>
      </c>
      <c r="D119" s="248"/>
      <c r="E119" s="248"/>
      <c r="F119" s="249" t="s">
        <v>166</v>
      </c>
      <c r="G119" s="246"/>
      <c r="H119" s="248"/>
      <c r="I119" s="249" t="s">
        <v>166</v>
      </c>
      <c r="J119" s="246"/>
      <c r="K119" s="248"/>
      <c r="L119" s="249" t="s">
        <v>166</v>
      </c>
      <c r="M119" s="246"/>
      <c r="N119" s="248"/>
      <c r="O119" s="249" t="s">
        <v>166</v>
      </c>
      <c r="P119" s="246"/>
      <c r="Q119" s="248"/>
      <c r="R119" s="249" t="s">
        <v>166</v>
      </c>
    </row>
    <row r="120" spans="1:18" x14ac:dyDescent="0.2">
      <c r="A120" s="209" t="s">
        <v>210</v>
      </c>
      <c r="B120" s="255" t="s">
        <v>312</v>
      </c>
      <c r="C120" s="265" t="s">
        <v>312</v>
      </c>
      <c r="D120" s="210" t="s">
        <v>312</v>
      </c>
      <c r="E120" s="253" t="s">
        <v>312</v>
      </c>
      <c r="F120" s="266" t="s">
        <v>312</v>
      </c>
      <c r="G120" s="255" t="s">
        <v>312</v>
      </c>
      <c r="H120" s="253" t="s">
        <v>312</v>
      </c>
      <c r="I120" s="266" t="s">
        <v>312</v>
      </c>
      <c r="J120" s="255" t="s">
        <v>312</v>
      </c>
      <c r="K120" s="253" t="s">
        <v>312</v>
      </c>
      <c r="L120" s="266" t="s">
        <v>312</v>
      </c>
      <c r="M120" s="255" t="s">
        <v>312</v>
      </c>
      <c r="N120" s="253" t="s">
        <v>312</v>
      </c>
      <c r="O120" s="266" t="s">
        <v>312</v>
      </c>
      <c r="P120" s="255" t="s">
        <v>312</v>
      </c>
      <c r="Q120" s="253" t="s">
        <v>312</v>
      </c>
      <c r="R120" s="266" t="s">
        <v>312</v>
      </c>
    </row>
    <row r="121" spans="1:18" x14ac:dyDescent="0.2">
      <c r="A121" s="209" t="s" vm="1">
        <v>2</v>
      </c>
      <c r="B121" s="255" t="s">
        <v>312</v>
      </c>
      <c r="C121" s="265" t="s">
        <v>312</v>
      </c>
      <c r="D121" s="210" t="s">
        <v>312</v>
      </c>
      <c r="E121" s="253" t="s">
        <v>312</v>
      </c>
      <c r="F121" s="266" t="s">
        <v>312</v>
      </c>
      <c r="G121" s="255" t="s">
        <v>312</v>
      </c>
      <c r="H121" s="253" t="s">
        <v>312</v>
      </c>
      <c r="I121" s="266" t="s">
        <v>312</v>
      </c>
      <c r="J121" s="255" t="s">
        <v>312</v>
      </c>
      <c r="K121" s="253" t="s">
        <v>312</v>
      </c>
      <c r="L121" s="266" t="s">
        <v>312</v>
      </c>
      <c r="M121" s="255" t="s">
        <v>312</v>
      </c>
      <c r="N121" s="253" t="s">
        <v>312</v>
      </c>
      <c r="O121" s="266" t="s">
        <v>312</v>
      </c>
      <c r="P121" s="255" t="s">
        <v>312</v>
      </c>
      <c r="Q121" s="253" t="s">
        <v>312</v>
      </c>
      <c r="R121" s="266" t="s">
        <v>312</v>
      </c>
    </row>
    <row r="122" spans="1:18" x14ac:dyDescent="0.2">
      <c r="A122" s="209" t="s">
        <v>205</v>
      </c>
      <c r="B122" s="255" t="s">
        <v>312</v>
      </c>
      <c r="C122" s="265" t="s">
        <v>312</v>
      </c>
      <c r="D122" s="210" t="s">
        <v>312</v>
      </c>
      <c r="E122" s="253" t="s">
        <v>312</v>
      </c>
      <c r="F122" s="266" t="s">
        <v>312</v>
      </c>
      <c r="G122" s="255" t="s">
        <v>312</v>
      </c>
      <c r="H122" s="253" t="s">
        <v>312</v>
      </c>
      <c r="I122" s="266" t="s">
        <v>312</v>
      </c>
      <c r="J122" s="255" t="s">
        <v>312</v>
      </c>
      <c r="K122" s="253" t="s">
        <v>312</v>
      </c>
      <c r="L122" s="266" t="s">
        <v>312</v>
      </c>
      <c r="M122" s="255" t="s">
        <v>312</v>
      </c>
      <c r="N122" s="253" t="s">
        <v>312</v>
      </c>
      <c r="O122" s="266" t="s">
        <v>312</v>
      </c>
      <c r="P122" s="255" t="s">
        <v>312</v>
      </c>
      <c r="Q122" s="253" t="s">
        <v>312</v>
      </c>
      <c r="R122" s="266" t="s">
        <v>312</v>
      </c>
    </row>
    <row r="123" spans="1:18" x14ac:dyDescent="0.2">
      <c r="A123" s="209" t="s" vm="5">
        <v>6</v>
      </c>
      <c r="B123" s="255" t="s">
        <v>268</v>
      </c>
      <c r="C123" s="265" t="s">
        <v>312</v>
      </c>
      <c r="D123" s="210" t="s">
        <v>312</v>
      </c>
      <c r="E123" s="253" t="s">
        <v>312</v>
      </c>
      <c r="F123" s="266" t="s">
        <v>312</v>
      </c>
      <c r="G123" s="255" t="s">
        <v>312</v>
      </c>
      <c r="H123" s="253" t="s">
        <v>312</v>
      </c>
      <c r="I123" s="266" t="s">
        <v>312</v>
      </c>
      <c r="J123" s="255" t="s">
        <v>312</v>
      </c>
      <c r="K123" s="253" t="s">
        <v>312</v>
      </c>
      <c r="L123" s="266" t="s">
        <v>312</v>
      </c>
      <c r="M123" s="255" t="s">
        <v>312</v>
      </c>
      <c r="N123" s="253" t="s">
        <v>312</v>
      </c>
      <c r="O123" s="266" t="s">
        <v>312</v>
      </c>
      <c r="P123" s="255" t="s">
        <v>312</v>
      </c>
      <c r="Q123" s="253" t="s">
        <v>312</v>
      </c>
      <c r="R123" s="266" t="s">
        <v>312</v>
      </c>
    </row>
    <row r="124" spans="1:18" ht="15" customHeight="1" x14ac:dyDescent="0.2">
      <c r="A124" s="209" t="s" vm="6">
        <v>7</v>
      </c>
      <c r="B124" s="255" t="s">
        <v>312</v>
      </c>
      <c r="C124" s="265" t="s">
        <v>312</v>
      </c>
      <c r="D124" s="210" t="s">
        <v>312</v>
      </c>
      <c r="E124" s="253" t="s">
        <v>312</v>
      </c>
      <c r="F124" s="266" t="s">
        <v>312</v>
      </c>
      <c r="G124" s="255" t="s">
        <v>312</v>
      </c>
      <c r="H124" s="253" t="s">
        <v>312</v>
      </c>
      <c r="I124" s="266" t="s">
        <v>312</v>
      </c>
      <c r="J124" s="255" t="s">
        <v>312</v>
      </c>
      <c r="K124" s="253" t="s">
        <v>312</v>
      </c>
      <c r="L124" s="266" t="s">
        <v>312</v>
      </c>
      <c r="M124" s="255" t="s">
        <v>312</v>
      </c>
      <c r="N124" s="253" t="s">
        <v>312</v>
      </c>
      <c r="O124" s="266" t="s">
        <v>312</v>
      </c>
      <c r="P124" s="255" t="s">
        <v>312</v>
      </c>
      <c r="Q124" s="253" t="s">
        <v>312</v>
      </c>
      <c r="R124" s="266" t="s">
        <v>312</v>
      </c>
    </row>
    <row r="125" spans="1:18" ht="15" customHeight="1" x14ac:dyDescent="0.2">
      <c r="A125" s="209" t="s" vm="7">
        <v>8</v>
      </c>
      <c r="B125" s="255" t="s">
        <v>206</v>
      </c>
      <c r="C125" s="265" t="s">
        <v>206</v>
      </c>
      <c r="D125" s="210" t="s">
        <v>206</v>
      </c>
      <c r="E125" s="253" t="s">
        <v>206</v>
      </c>
      <c r="F125" s="266" t="s">
        <v>206</v>
      </c>
      <c r="G125" s="255" t="s">
        <v>206</v>
      </c>
      <c r="H125" s="253" t="s">
        <v>206</v>
      </c>
      <c r="I125" s="266" t="s">
        <v>206</v>
      </c>
      <c r="J125" s="255" t="s">
        <v>206</v>
      </c>
      <c r="K125" s="253" t="s">
        <v>206</v>
      </c>
      <c r="L125" s="266" t="s">
        <v>206</v>
      </c>
      <c r="M125" s="255" t="s">
        <v>206</v>
      </c>
      <c r="N125" s="253" t="s">
        <v>206</v>
      </c>
      <c r="O125" s="266" t="s">
        <v>206</v>
      </c>
      <c r="P125" s="255" t="s">
        <v>206</v>
      </c>
      <c r="Q125" s="253" t="s">
        <v>206</v>
      </c>
      <c r="R125" s="266" t="s">
        <v>206</v>
      </c>
    </row>
    <row r="126" spans="1:18" ht="15" customHeight="1" x14ac:dyDescent="0.2">
      <c r="A126" s="209" t="s" vm="8">
        <v>9</v>
      </c>
      <c r="B126" s="255" t="s">
        <v>312</v>
      </c>
      <c r="C126" s="265" t="s">
        <v>312</v>
      </c>
      <c r="D126" s="210" t="s">
        <v>312</v>
      </c>
      <c r="E126" s="253" t="s">
        <v>312</v>
      </c>
      <c r="F126" s="266" t="s">
        <v>312</v>
      </c>
      <c r="G126" s="255" t="s">
        <v>312</v>
      </c>
      <c r="H126" s="253" t="s">
        <v>312</v>
      </c>
      <c r="I126" s="266" t="s">
        <v>312</v>
      </c>
      <c r="J126" s="255" t="s">
        <v>312</v>
      </c>
      <c r="K126" s="253" t="s">
        <v>312</v>
      </c>
      <c r="L126" s="266" t="s">
        <v>312</v>
      </c>
      <c r="M126" s="255" t="s">
        <v>312</v>
      </c>
      <c r="N126" s="253" t="s">
        <v>312</v>
      </c>
      <c r="O126" s="266" t="s">
        <v>312</v>
      </c>
      <c r="P126" s="255" t="s">
        <v>312</v>
      </c>
      <c r="Q126" s="253" t="s">
        <v>312</v>
      </c>
      <c r="R126" s="266" t="s">
        <v>312</v>
      </c>
    </row>
    <row r="127" spans="1:18" ht="15" customHeight="1" x14ac:dyDescent="0.2">
      <c r="A127" s="209" t="s">
        <v>315</v>
      </c>
      <c r="B127" s="255" t="s">
        <v>312</v>
      </c>
      <c r="C127" s="265" t="s">
        <v>312</v>
      </c>
      <c r="D127" s="210" t="s">
        <v>312</v>
      </c>
      <c r="E127" s="253" t="s">
        <v>312</v>
      </c>
      <c r="F127" s="266" t="s">
        <v>312</v>
      </c>
      <c r="G127" s="255" t="s">
        <v>312</v>
      </c>
      <c r="H127" s="253" t="s">
        <v>312</v>
      </c>
      <c r="I127" s="266" t="s">
        <v>312</v>
      </c>
      <c r="J127" s="255" t="s">
        <v>312</v>
      </c>
      <c r="K127" s="253" t="s">
        <v>312</v>
      </c>
      <c r="L127" s="266" t="s">
        <v>312</v>
      </c>
      <c r="M127" s="255" t="s">
        <v>312</v>
      </c>
      <c r="N127" s="253" t="s">
        <v>312</v>
      </c>
      <c r="O127" s="266" t="s">
        <v>312</v>
      </c>
      <c r="P127" s="255" t="s">
        <v>312</v>
      </c>
      <c r="Q127" s="253" t="s">
        <v>312</v>
      </c>
      <c r="R127" s="266" t="s">
        <v>312</v>
      </c>
    </row>
    <row r="128" spans="1:18" ht="15" customHeight="1" x14ac:dyDescent="0.2">
      <c r="A128" s="209" t="s" vm="10">
        <v>11</v>
      </c>
      <c r="B128" s="255" t="s">
        <v>312</v>
      </c>
      <c r="C128" s="265" t="s">
        <v>312</v>
      </c>
      <c r="D128" s="210" t="s">
        <v>312</v>
      </c>
      <c r="E128" s="253" t="s">
        <v>312</v>
      </c>
      <c r="F128" s="266" t="s">
        <v>312</v>
      </c>
      <c r="G128" s="255" t="s">
        <v>312</v>
      </c>
      <c r="H128" s="253" t="s">
        <v>312</v>
      </c>
      <c r="I128" s="266" t="s">
        <v>312</v>
      </c>
      <c r="J128" s="255" t="s">
        <v>312</v>
      </c>
      <c r="K128" s="253" t="s">
        <v>312</v>
      </c>
      <c r="L128" s="266" t="s">
        <v>312</v>
      </c>
      <c r="M128" s="255" t="s">
        <v>312</v>
      </c>
      <c r="N128" s="253" t="s">
        <v>312</v>
      </c>
      <c r="O128" s="266" t="s">
        <v>312</v>
      </c>
      <c r="P128" s="255" t="s">
        <v>312</v>
      </c>
      <c r="Q128" s="253" t="s">
        <v>312</v>
      </c>
      <c r="R128" s="266" t="s">
        <v>312</v>
      </c>
    </row>
    <row r="129" spans="1:18" ht="15" customHeight="1" x14ac:dyDescent="0.2">
      <c r="A129" s="209" t="s">
        <v>273</v>
      </c>
      <c r="B129" s="255" t="s">
        <v>312</v>
      </c>
      <c r="C129" s="265" t="s">
        <v>312</v>
      </c>
      <c r="D129" s="210" t="s">
        <v>312</v>
      </c>
      <c r="E129" s="253" t="s">
        <v>312</v>
      </c>
      <c r="F129" s="266" t="s">
        <v>312</v>
      </c>
      <c r="G129" s="255" t="s">
        <v>312</v>
      </c>
      <c r="H129" s="253" t="s">
        <v>312</v>
      </c>
      <c r="I129" s="266" t="s">
        <v>312</v>
      </c>
      <c r="J129" s="255" t="s">
        <v>312</v>
      </c>
      <c r="K129" s="253" t="s">
        <v>312</v>
      </c>
      <c r="L129" s="266" t="s">
        <v>312</v>
      </c>
      <c r="M129" s="255" t="s">
        <v>312</v>
      </c>
      <c r="N129" s="253" t="s">
        <v>312</v>
      </c>
      <c r="O129" s="266" t="s">
        <v>312</v>
      </c>
      <c r="P129" s="255" t="s">
        <v>312</v>
      </c>
      <c r="Q129" s="253" t="s">
        <v>312</v>
      </c>
      <c r="R129" s="266" t="s">
        <v>312</v>
      </c>
    </row>
    <row r="130" spans="1:18" ht="15" customHeight="1" x14ac:dyDescent="0.2">
      <c r="A130" s="209" t="s">
        <v>270</v>
      </c>
      <c r="B130" s="255" t="s">
        <v>312</v>
      </c>
      <c r="C130" s="265" t="s">
        <v>312</v>
      </c>
      <c r="D130" s="210" t="s">
        <v>312</v>
      </c>
      <c r="E130" s="253" t="s">
        <v>312</v>
      </c>
      <c r="F130" s="266" t="s">
        <v>312</v>
      </c>
      <c r="G130" s="255" t="s">
        <v>312</v>
      </c>
      <c r="H130" s="253" t="s">
        <v>312</v>
      </c>
      <c r="I130" s="266" t="s">
        <v>312</v>
      </c>
      <c r="J130" s="255" t="s">
        <v>312</v>
      </c>
      <c r="K130" s="253" t="s">
        <v>312</v>
      </c>
      <c r="L130" s="266" t="s">
        <v>312</v>
      </c>
      <c r="M130" s="255" t="s">
        <v>312</v>
      </c>
      <c r="N130" s="253" t="s">
        <v>312</v>
      </c>
      <c r="O130" s="266" t="s">
        <v>312</v>
      </c>
      <c r="P130" s="255" t="s">
        <v>312</v>
      </c>
      <c r="Q130" s="253" t="s">
        <v>312</v>
      </c>
      <c r="R130" s="266" t="s">
        <v>312</v>
      </c>
    </row>
    <row r="131" spans="1:18" ht="15" customHeight="1" x14ac:dyDescent="0.2">
      <c r="A131" s="209" t="s">
        <v>211</v>
      </c>
      <c r="B131" s="255" t="s">
        <v>312</v>
      </c>
      <c r="C131" s="265" t="s">
        <v>312</v>
      </c>
      <c r="D131" s="210" t="s">
        <v>312</v>
      </c>
      <c r="E131" s="253" t="s">
        <v>312</v>
      </c>
      <c r="F131" s="266" t="s">
        <v>312</v>
      </c>
      <c r="G131" s="255" t="s">
        <v>312</v>
      </c>
      <c r="H131" s="253" t="s">
        <v>312</v>
      </c>
      <c r="I131" s="266" t="s">
        <v>312</v>
      </c>
      <c r="J131" s="255" t="s">
        <v>312</v>
      </c>
      <c r="K131" s="253" t="s">
        <v>312</v>
      </c>
      <c r="L131" s="266" t="s">
        <v>312</v>
      </c>
      <c r="M131" s="255" t="s">
        <v>312</v>
      </c>
      <c r="N131" s="253" t="s">
        <v>312</v>
      </c>
      <c r="O131" s="266" t="s">
        <v>312</v>
      </c>
      <c r="P131" s="255" t="s">
        <v>312</v>
      </c>
      <c r="Q131" s="253" t="s">
        <v>312</v>
      </c>
      <c r="R131" s="266" t="s">
        <v>312</v>
      </c>
    </row>
    <row r="132" spans="1:18" ht="15" customHeight="1" x14ac:dyDescent="0.2">
      <c r="A132" s="209" t="s" vm="20">
        <v>21</v>
      </c>
      <c r="B132" s="255" t="s">
        <v>312</v>
      </c>
      <c r="C132" s="265" t="s">
        <v>312</v>
      </c>
      <c r="D132" s="210" t="s">
        <v>312</v>
      </c>
      <c r="E132" s="253" t="s">
        <v>312</v>
      </c>
      <c r="F132" s="266" t="s">
        <v>312</v>
      </c>
      <c r="G132" s="255" t="s">
        <v>312</v>
      </c>
      <c r="H132" s="253" t="s">
        <v>312</v>
      </c>
      <c r="I132" s="266" t="s">
        <v>312</v>
      </c>
      <c r="J132" s="255" t="s">
        <v>312</v>
      </c>
      <c r="K132" s="253" t="s">
        <v>312</v>
      </c>
      <c r="L132" s="266" t="s">
        <v>312</v>
      </c>
      <c r="M132" s="255" t="s">
        <v>312</v>
      </c>
      <c r="N132" s="253" t="s">
        <v>312</v>
      </c>
      <c r="O132" s="266" t="s">
        <v>312</v>
      </c>
      <c r="P132" s="255" t="s">
        <v>312</v>
      </c>
      <c r="Q132" s="253" t="s">
        <v>312</v>
      </c>
      <c r="R132" s="266" t="s">
        <v>312</v>
      </c>
    </row>
    <row r="133" spans="1:18" s="221" customFormat="1" ht="15" customHeight="1" thickBot="1" x14ac:dyDescent="0.25">
      <c r="A133" s="258" t="s">
        <v>101</v>
      </c>
      <c r="B133" s="259" t="s">
        <v>206</v>
      </c>
      <c r="C133" s="267" t="s">
        <v>206</v>
      </c>
      <c r="D133" s="261" t="s">
        <v>206</v>
      </c>
      <c r="E133" s="261" t="s">
        <v>206</v>
      </c>
      <c r="F133" s="263" t="s">
        <v>206</v>
      </c>
      <c r="G133" s="259" t="s">
        <v>206</v>
      </c>
      <c r="H133" s="261" t="s">
        <v>206</v>
      </c>
      <c r="I133" s="263" t="s">
        <v>206</v>
      </c>
      <c r="J133" s="259" t="s">
        <v>206</v>
      </c>
      <c r="K133" s="261" t="s">
        <v>206</v>
      </c>
      <c r="L133" s="263" t="s">
        <v>206</v>
      </c>
      <c r="M133" s="259" t="s">
        <v>206</v>
      </c>
      <c r="N133" s="261" t="s">
        <v>206</v>
      </c>
      <c r="O133" s="263" t="s">
        <v>206</v>
      </c>
      <c r="P133" s="259" t="s">
        <v>206</v>
      </c>
      <c r="Q133" s="261" t="s">
        <v>206</v>
      </c>
      <c r="R133" s="263" t="s">
        <v>206</v>
      </c>
    </row>
    <row r="134" spans="1:18" ht="13.5" thickTop="1" x14ac:dyDescent="0.2">
      <c r="B134" s="253"/>
      <c r="D134" s="253"/>
    </row>
  </sheetData>
  <sortState xmlns:xlrd2="http://schemas.microsoft.com/office/spreadsheetml/2017/richdata2" ref="A120:A132">
    <sortCondition ref="A120:A132"/>
  </sortState>
  <mergeCells count="51">
    <mergeCell ref="A79:A81"/>
    <mergeCell ref="P3:R3"/>
    <mergeCell ref="X4:Y4"/>
    <mergeCell ref="A22:A24"/>
    <mergeCell ref="B22:C22"/>
    <mergeCell ref="D22:F22"/>
    <mergeCell ref="G22:I22"/>
    <mergeCell ref="J22:L22"/>
    <mergeCell ref="M22:O22"/>
    <mergeCell ref="P22:R22"/>
    <mergeCell ref="A3:A5"/>
    <mergeCell ref="B3:C3"/>
    <mergeCell ref="D3:F3"/>
    <mergeCell ref="G3:I3"/>
    <mergeCell ref="J3:L3"/>
    <mergeCell ref="M3:O3"/>
    <mergeCell ref="B41:C41"/>
    <mergeCell ref="D41:F41"/>
    <mergeCell ref="G41:I41"/>
    <mergeCell ref="J41:L41"/>
    <mergeCell ref="M41:O41"/>
    <mergeCell ref="B79:C79"/>
    <mergeCell ref="D79:F79"/>
    <mergeCell ref="G79:I79"/>
    <mergeCell ref="J79:L79"/>
    <mergeCell ref="A1:R1"/>
    <mergeCell ref="P79:R79"/>
    <mergeCell ref="M79:O79"/>
    <mergeCell ref="P41:R41"/>
    <mergeCell ref="A60:A62"/>
    <mergeCell ref="B60:C60"/>
    <mergeCell ref="D60:F60"/>
    <mergeCell ref="G60:I60"/>
    <mergeCell ref="J60:L60"/>
    <mergeCell ref="M60:O60"/>
    <mergeCell ref="P60:R60"/>
    <mergeCell ref="A41:A43"/>
    <mergeCell ref="P117:R117"/>
    <mergeCell ref="A117:A119"/>
    <mergeCell ref="B117:C117"/>
    <mergeCell ref="D117:F117"/>
    <mergeCell ref="G117:I117"/>
    <mergeCell ref="J117:L117"/>
    <mergeCell ref="M117:O117"/>
    <mergeCell ref="M98:O98"/>
    <mergeCell ref="P98:R98"/>
    <mergeCell ref="A98:A100"/>
    <mergeCell ref="B98:C98"/>
    <mergeCell ref="D98:F98"/>
    <mergeCell ref="G98:I98"/>
    <mergeCell ref="J98:L98"/>
  </mergeCells>
  <conditionalFormatting sqref="D20">
    <cfRule type="cellIs" dxfId="20" priority="1" operator="greaterThan">
      <formula>0.3</formula>
    </cfRule>
  </conditionalFormatting>
  <conditionalFormatting sqref="D39">
    <cfRule type="cellIs" dxfId="19" priority="2" operator="greaterThan">
      <formula>0.3</formula>
    </cfRule>
  </conditionalFormatting>
  <conditionalFormatting sqref="D58">
    <cfRule type="cellIs" dxfId="18" priority="3" operator="greaterThan">
      <formula>0.3</formula>
    </cfRule>
  </conditionalFormatting>
  <conditionalFormatting sqref="D77">
    <cfRule type="cellIs" dxfId="17" priority="7" operator="greaterThan">
      <formula>0.3</formula>
    </cfRule>
  </conditionalFormatting>
  <conditionalFormatting sqref="D96">
    <cfRule type="cellIs" dxfId="16" priority="8" operator="greaterThan">
      <formula>0.3</formula>
    </cfRule>
  </conditionalFormatting>
  <conditionalFormatting sqref="D115">
    <cfRule type="cellIs" dxfId="15" priority="9" operator="greaterThan">
      <formula>0.3</formula>
    </cfRule>
  </conditionalFormatting>
  <conditionalFormatting sqref="D134">
    <cfRule type="cellIs" dxfId="14" priority="10" operator="greaterThan">
      <formula>0.3</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theme="4" tint="0.39997558519241921"/>
    <pageSetUpPr autoPageBreaks="0"/>
  </sheetPr>
  <dimension ref="A1:Q144"/>
  <sheetViews>
    <sheetView showGridLines="0" zoomScaleNormal="100" workbookViewId="0"/>
  </sheetViews>
  <sheetFormatPr defaultColWidth="9" defaultRowHeight="14.25" x14ac:dyDescent="0.2"/>
  <cols>
    <col min="1" max="1" width="29.7109375" style="171" bestFit="1" customWidth="1"/>
    <col min="2" max="2" width="29.7109375" style="171" customWidth="1"/>
    <col min="3" max="5" width="19.5703125" style="171" customWidth="1"/>
    <col min="6" max="7" width="19.5703125" style="171" bestFit="1" customWidth="1"/>
    <col min="8" max="8" width="19.7109375" style="171" bestFit="1" customWidth="1"/>
    <col min="9" max="16384" width="9" style="169"/>
  </cols>
  <sheetData>
    <row r="1" spans="1:17" s="139" customFormat="1" ht="20.25" x14ac:dyDescent="0.3">
      <c r="A1" s="125" t="s">
        <v>174</v>
      </c>
      <c r="B1" s="136"/>
      <c r="C1" s="137"/>
      <c r="D1" s="137"/>
      <c r="E1" s="137"/>
      <c r="F1" s="137"/>
      <c r="G1" s="137"/>
      <c r="H1" s="137"/>
    </row>
    <row r="2" spans="1:17" x14ac:dyDescent="0.2">
      <c r="A2" s="268"/>
      <c r="B2" s="222"/>
      <c r="C2" s="209"/>
      <c r="D2" s="209"/>
      <c r="E2" s="209"/>
      <c r="F2" s="209"/>
      <c r="G2" s="269"/>
      <c r="H2" s="209"/>
      <c r="I2" s="198"/>
    </row>
    <row r="3" spans="1:17" s="168" customFormat="1" x14ac:dyDescent="0.2">
      <c r="A3" s="222"/>
      <c r="B3" s="269"/>
      <c r="C3" s="269"/>
      <c r="D3" s="269"/>
      <c r="E3" s="269"/>
      <c r="F3" s="269"/>
      <c r="G3" s="269"/>
      <c r="H3" s="269"/>
      <c r="I3" s="196"/>
    </row>
    <row r="4" spans="1:17" ht="43.5" customHeight="1" x14ac:dyDescent="0.2">
      <c r="A4" s="199" t="s">
        <v>30</v>
      </c>
      <c r="B4" s="199" t="s">
        <v>115</v>
      </c>
      <c r="C4" s="270" t="s" vm="29">
        <v>63</v>
      </c>
      <c r="D4" s="189" t="s" vm="30">
        <v>64</v>
      </c>
      <c r="E4" s="189" t="s" vm="31">
        <v>65</v>
      </c>
      <c r="F4" s="189" t="s" vm="32">
        <v>66</v>
      </c>
      <c r="G4" s="189" t="s">
        <v>67</v>
      </c>
      <c r="H4" s="239" t="s">
        <v>178</v>
      </c>
      <c r="I4" s="198"/>
    </row>
    <row r="5" spans="1:17" ht="15" x14ac:dyDescent="0.2">
      <c r="A5" s="271"/>
      <c r="B5" s="271"/>
      <c r="C5" s="272" t="s">
        <v>96</v>
      </c>
      <c r="D5" s="272" t="s">
        <v>96</v>
      </c>
      <c r="E5" s="272" t="s">
        <v>96</v>
      </c>
      <c r="F5" s="272" t="s">
        <v>96</v>
      </c>
      <c r="G5" s="272" t="s">
        <v>96</v>
      </c>
      <c r="H5" s="272"/>
      <c r="I5" s="198"/>
      <c r="J5" s="170"/>
      <c r="K5" s="170"/>
      <c r="L5" s="336"/>
      <c r="M5" s="336"/>
      <c r="N5" s="170"/>
      <c r="O5" s="170"/>
      <c r="P5" s="170"/>
      <c r="Q5" s="170"/>
    </row>
    <row r="6" spans="1:17" ht="15" x14ac:dyDescent="0.2">
      <c r="A6" s="209" t="s">
        <v>210</v>
      </c>
      <c r="B6" s="210">
        <v>412</v>
      </c>
      <c r="C6" s="213">
        <v>0.46844660194174759</v>
      </c>
      <c r="D6" s="213">
        <v>0.37621359223300971</v>
      </c>
      <c r="E6" s="213">
        <v>0.12378640776699029</v>
      </c>
      <c r="F6" s="213">
        <v>2.6699029126213591E-2</v>
      </c>
      <c r="G6" s="213">
        <v>4.8543689320388345E-3</v>
      </c>
      <c r="H6" s="233">
        <v>1.5273058252427185</v>
      </c>
      <c r="I6" s="198"/>
      <c r="J6" s="170"/>
      <c r="K6" s="170"/>
      <c r="L6" s="170"/>
      <c r="M6" s="170"/>
      <c r="N6" s="170"/>
      <c r="O6" s="170"/>
      <c r="P6" s="170"/>
    </row>
    <row r="7" spans="1:17" x14ac:dyDescent="0.2">
      <c r="A7" s="209" t="s" vm="1">
        <v>2</v>
      </c>
      <c r="B7" s="210" t="s">
        <v>312</v>
      </c>
      <c r="C7" s="213" t="s">
        <v>312</v>
      </c>
      <c r="D7" s="213" t="s">
        <v>312</v>
      </c>
      <c r="E7" s="213" t="s">
        <v>312</v>
      </c>
      <c r="F7" s="213" t="s">
        <v>312</v>
      </c>
      <c r="G7" s="213" t="s">
        <v>312</v>
      </c>
      <c r="H7" s="233" t="s">
        <v>312</v>
      </c>
      <c r="I7" s="198"/>
    </row>
    <row r="8" spans="1:17" x14ac:dyDescent="0.2">
      <c r="A8" s="209" t="s">
        <v>205</v>
      </c>
      <c r="B8" s="210" t="s">
        <v>206</v>
      </c>
      <c r="C8" s="213" t="s">
        <v>206</v>
      </c>
      <c r="D8" s="213" t="s">
        <v>206</v>
      </c>
      <c r="E8" s="213" t="s">
        <v>206</v>
      </c>
      <c r="F8" s="213" t="s">
        <v>206</v>
      </c>
      <c r="G8" s="213" t="s">
        <v>206</v>
      </c>
      <c r="H8" s="233" t="s">
        <v>206</v>
      </c>
      <c r="I8" s="198"/>
    </row>
    <row r="9" spans="1:17" x14ac:dyDescent="0.2">
      <c r="A9" s="209" t="s" vm="5">
        <v>6</v>
      </c>
      <c r="B9" s="210">
        <v>0</v>
      </c>
      <c r="C9" s="213">
        <v>0</v>
      </c>
      <c r="D9" s="213">
        <v>0</v>
      </c>
      <c r="E9" s="213">
        <v>0</v>
      </c>
      <c r="F9" s="213">
        <v>0</v>
      </c>
      <c r="G9" s="213">
        <v>0</v>
      </c>
      <c r="H9" s="233" t="s">
        <v>197</v>
      </c>
      <c r="I9" s="198"/>
    </row>
    <row r="10" spans="1:17" x14ac:dyDescent="0.2">
      <c r="A10" s="209" t="s" vm="6">
        <v>7</v>
      </c>
      <c r="B10" s="210" t="s">
        <v>312</v>
      </c>
      <c r="C10" s="213" t="s">
        <v>312</v>
      </c>
      <c r="D10" s="213" t="s">
        <v>312</v>
      </c>
      <c r="E10" s="213" t="s">
        <v>312</v>
      </c>
      <c r="F10" s="213" t="s">
        <v>312</v>
      </c>
      <c r="G10" s="213" t="s">
        <v>312</v>
      </c>
      <c r="H10" s="233" t="s">
        <v>312</v>
      </c>
      <c r="I10" s="198"/>
    </row>
    <row r="11" spans="1:17" x14ac:dyDescent="0.2">
      <c r="A11" s="209" t="s" vm="7">
        <v>8</v>
      </c>
      <c r="B11" s="210" t="s">
        <v>312</v>
      </c>
      <c r="C11" s="213" t="s">
        <v>312</v>
      </c>
      <c r="D11" s="213" t="s">
        <v>312</v>
      </c>
      <c r="E11" s="213" t="s">
        <v>312</v>
      </c>
      <c r="F11" s="213" t="s">
        <v>312</v>
      </c>
      <c r="G11" s="213" t="s">
        <v>312</v>
      </c>
      <c r="H11" s="233" t="s">
        <v>312</v>
      </c>
      <c r="I11" s="198"/>
    </row>
    <row r="12" spans="1:17" x14ac:dyDescent="0.2">
      <c r="A12" s="209" t="s" vm="8">
        <v>9</v>
      </c>
      <c r="B12" s="210" t="s">
        <v>206</v>
      </c>
      <c r="C12" s="213" t="s">
        <v>206</v>
      </c>
      <c r="D12" s="213" t="s">
        <v>206</v>
      </c>
      <c r="E12" s="213" t="s">
        <v>206</v>
      </c>
      <c r="F12" s="213" t="s">
        <v>206</v>
      </c>
      <c r="G12" s="213" t="s">
        <v>206</v>
      </c>
      <c r="H12" s="233" t="s">
        <v>206</v>
      </c>
      <c r="I12" s="198"/>
    </row>
    <row r="13" spans="1:17" x14ac:dyDescent="0.2">
      <c r="A13" s="209" t="s">
        <v>315</v>
      </c>
      <c r="B13" s="210">
        <v>414</v>
      </c>
      <c r="C13" s="213">
        <v>0.82850241545893721</v>
      </c>
      <c r="D13" s="213">
        <v>0.10628019323671498</v>
      </c>
      <c r="E13" s="213">
        <v>4.1062801932367152E-2</v>
      </c>
      <c r="F13" s="213">
        <v>2.1739130434782608E-2</v>
      </c>
      <c r="G13" s="213">
        <v>2.4154589371980675E-3</v>
      </c>
      <c r="H13" s="233">
        <v>0.95048309178743962</v>
      </c>
      <c r="I13" s="198"/>
    </row>
    <row r="14" spans="1:17" x14ac:dyDescent="0.2">
      <c r="A14" s="209" t="s" vm="10">
        <v>11</v>
      </c>
      <c r="B14" s="210" t="s">
        <v>206</v>
      </c>
      <c r="C14" s="213" t="s">
        <v>206</v>
      </c>
      <c r="D14" s="213" t="s">
        <v>206</v>
      </c>
      <c r="E14" s="213" t="s">
        <v>206</v>
      </c>
      <c r="F14" s="213" t="s">
        <v>206</v>
      </c>
      <c r="G14" s="213" t="s">
        <v>206</v>
      </c>
      <c r="H14" s="233" t="s">
        <v>206</v>
      </c>
      <c r="I14" s="198"/>
    </row>
    <row r="15" spans="1:17" x14ac:dyDescent="0.2">
      <c r="A15" s="209" t="s">
        <v>273</v>
      </c>
      <c r="B15" s="210" t="s">
        <v>312</v>
      </c>
      <c r="C15" s="213" t="s">
        <v>312</v>
      </c>
      <c r="D15" s="213" t="s">
        <v>312</v>
      </c>
      <c r="E15" s="213" t="s">
        <v>312</v>
      </c>
      <c r="F15" s="213" t="s">
        <v>312</v>
      </c>
      <c r="G15" s="213" t="s">
        <v>312</v>
      </c>
      <c r="H15" s="233" t="s">
        <v>312</v>
      </c>
      <c r="I15" s="198"/>
    </row>
    <row r="16" spans="1:17" x14ac:dyDescent="0.2">
      <c r="A16" s="209" t="s">
        <v>270</v>
      </c>
      <c r="B16" s="210">
        <v>369</v>
      </c>
      <c r="C16" s="213">
        <v>0.77506775067750677</v>
      </c>
      <c r="D16" s="213">
        <v>0.18699186991869918</v>
      </c>
      <c r="E16" s="213">
        <v>3.2520325203252036E-2</v>
      </c>
      <c r="F16" s="213">
        <v>5.4200542005420054E-3</v>
      </c>
      <c r="G16" s="213">
        <v>0</v>
      </c>
      <c r="H16" s="233">
        <v>0.80013550135501355</v>
      </c>
      <c r="I16" s="198"/>
    </row>
    <row r="17" spans="1:9" x14ac:dyDescent="0.2">
      <c r="A17" s="209" t="s">
        <v>211</v>
      </c>
      <c r="B17" s="210">
        <v>756</v>
      </c>
      <c r="C17" s="213">
        <v>0.59126984126984128</v>
      </c>
      <c r="D17" s="213">
        <v>0.32671957671957674</v>
      </c>
      <c r="E17" s="213">
        <v>7.2751322751322747E-2</v>
      </c>
      <c r="F17" s="213">
        <v>3.968253968253968E-3</v>
      </c>
      <c r="G17" s="213">
        <v>5.2910052910052907E-3</v>
      </c>
      <c r="H17" s="233">
        <v>1.1259920634920635</v>
      </c>
      <c r="I17" s="198"/>
    </row>
    <row r="18" spans="1:9" x14ac:dyDescent="0.2">
      <c r="A18" s="209" t="s" vm="20">
        <v>21</v>
      </c>
      <c r="B18" s="210">
        <v>468</v>
      </c>
      <c r="C18" s="213">
        <v>0.42094017094017094</v>
      </c>
      <c r="D18" s="213">
        <v>0.37820512820512819</v>
      </c>
      <c r="E18" s="213">
        <v>0.13247863247863248</v>
      </c>
      <c r="F18" s="213">
        <v>3.8461538461538464E-2</v>
      </c>
      <c r="G18" s="213">
        <v>2.9914529914529916E-2</v>
      </c>
      <c r="H18" s="233">
        <v>2.2387820512820511</v>
      </c>
      <c r="I18" s="198"/>
    </row>
    <row r="19" spans="1:9" s="172" customFormat="1" ht="15.75" thickBot="1" x14ac:dyDescent="0.3">
      <c r="A19" s="217" t="s">
        <v>101</v>
      </c>
      <c r="B19" s="218">
        <v>2508</v>
      </c>
      <c r="C19" s="219">
        <v>0.60127591706539074</v>
      </c>
      <c r="D19" s="219">
        <v>0.28628389154704942</v>
      </c>
      <c r="E19" s="219">
        <v>8.3732057416267949E-2</v>
      </c>
      <c r="F19" s="219">
        <v>1.9138755980861243E-2</v>
      </c>
      <c r="G19" s="219">
        <v>9.5693779904306216E-3</v>
      </c>
      <c r="H19" s="273">
        <v>1.3642344497607655</v>
      </c>
      <c r="I19" s="198"/>
    </row>
    <row r="20" spans="1:9" ht="15" thickTop="1" x14ac:dyDescent="0.2">
      <c r="A20" s="209"/>
      <c r="B20" s="209"/>
      <c r="C20" s="209"/>
      <c r="D20" s="209"/>
      <c r="E20" s="209"/>
      <c r="F20" s="209"/>
      <c r="G20" s="209"/>
      <c r="H20" s="233"/>
      <c r="I20" s="198"/>
    </row>
    <row r="21" spans="1:9" x14ac:dyDescent="0.2">
      <c r="A21" s="209"/>
      <c r="B21" s="209"/>
      <c r="C21" s="209"/>
      <c r="D21" s="209"/>
      <c r="E21" s="209"/>
      <c r="F21" s="209"/>
      <c r="G21" s="209"/>
      <c r="H21" s="233"/>
      <c r="I21" s="198"/>
    </row>
    <row r="22" spans="1:9" x14ac:dyDescent="0.2">
      <c r="A22" s="209"/>
      <c r="B22" s="209"/>
      <c r="C22" s="209"/>
      <c r="D22" s="209"/>
      <c r="E22" s="209"/>
      <c r="F22" s="209"/>
      <c r="G22" s="209"/>
      <c r="H22" s="233"/>
      <c r="I22" s="198"/>
    </row>
    <row r="23" spans="1:9" s="175" customFormat="1" ht="43.5" customHeight="1" x14ac:dyDescent="0.2">
      <c r="A23" s="274" t="s">
        <v>31</v>
      </c>
      <c r="B23" s="274" t="s">
        <v>115</v>
      </c>
      <c r="C23" s="270" t="s" vm="29">
        <v>63</v>
      </c>
      <c r="D23" s="189" t="s" vm="30">
        <v>64</v>
      </c>
      <c r="E23" s="189" t="s" vm="31">
        <v>65</v>
      </c>
      <c r="F23" s="189" t="s" vm="32">
        <v>66</v>
      </c>
      <c r="G23" s="189" t="s">
        <v>67</v>
      </c>
      <c r="H23" s="239" t="s">
        <v>178</v>
      </c>
      <c r="I23" s="275"/>
    </row>
    <row r="24" spans="1:9" x14ac:dyDescent="0.2">
      <c r="A24" s="272"/>
      <c r="B24" s="272"/>
      <c r="C24" s="272" t="s">
        <v>96</v>
      </c>
      <c r="D24" s="272" t="s">
        <v>96</v>
      </c>
      <c r="E24" s="272" t="s">
        <v>96</v>
      </c>
      <c r="F24" s="272" t="s">
        <v>96</v>
      </c>
      <c r="G24" s="272" t="s">
        <v>96</v>
      </c>
      <c r="H24" s="200"/>
      <c r="I24" s="198"/>
    </row>
    <row r="25" spans="1:9" x14ac:dyDescent="0.2">
      <c r="A25" s="209" t="s">
        <v>210</v>
      </c>
      <c r="B25" s="210">
        <v>233</v>
      </c>
      <c r="C25" s="213">
        <v>2.575107296137339E-2</v>
      </c>
      <c r="D25" s="213">
        <v>0.15879828326180256</v>
      </c>
      <c r="E25" s="213">
        <v>0.37339055793991416</v>
      </c>
      <c r="F25" s="213">
        <v>0.30042918454935624</v>
      </c>
      <c r="G25" s="213">
        <v>0.14163090128755365</v>
      </c>
      <c r="H25" s="233">
        <v>7.2156652360515023</v>
      </c>
      <c r="I25" s="198"/>
    </row>
    <row r="26" spans="1:9" x14ac:dyDescent="0.2">
      <c r="A26" s="209" t="s" vm="1">
        <v>2</v>
      </c>
      <c r="B26" s="210" t="s">
        <v>312</v>
      </c>
      <c r="C26" s="213" t="s">
        <v>312</v>
      </c>
      <c r="D26" s="213" t="s">
        <v>312</v>
      </c>
      <c r="E26" s="213" t="s">
        <v>312</v>
      </c>
      <c r="F26" s="213" t="s">
        <v>312</v>
      </c>
      <c r="G26" s="213" t="s">
        <v>312</v>
      </c>
      <c r="H26" s="233" t="s">
        <v>312</v>
      </c>
      <c r="I26" s="198"/>
    </row>
    <row r="27" spans="1:9" x14ac:dyDescent="0.2">
      <c r="A27" s="209" t="s">
        <v>205</v>
      </c>
      <c r="B27" s="210">
        <v>71</v>
      </c>
      <c r="C27" s="213">
        <v>0.14084507042253522</v>
      </c>
      <c r="D27" s="213">
        <v>8.4507042253521125E-2</v>
      </c>
      <c r="E27" s="213">
        <v>0.323943661971831</v>
      </c>
      <c r="F27" s="213">
        <v>0.25352112676056338</v>
      </c>
      <c r="G27" s="213">
        <v>0.19718309859154928</v>
      </c>
      <c r="H27" s="233">
        <v>8.147887323943662</v>
      </c>
      <c r="I27" s="198"/>
    </row>
    <row r="28" spans="1:9" x14ac:dyDescent="0.2">
      <c r="A28" s="209" t="s" vm="5">
        <v>6</v>
      </c>
      <c r="B28" s="210" t="s">
        <v>312</v>
      </c>
      <c r="C28" s="213" t="s">
        <v>312</v>
      </c>
      <c r="D28" s="213" t="s">
        <v>312</v>
      </c>
      <c r="E28" s="213" t="s">
        <v>312</v>
      </c>
      <c r="F28" s="213" t="s">
        <v>312</v>
      </c>
      <c r="G28" s="213" t="s">
        <v>312</v>
      </c>
      <c r="H28" s="233" t="s">
        <v>312</v>
      </c>
      <c r="I28" s="198"/>
    </row>
    <row r="29" spans="1:9" x14ac:dyDescent="0.2">
      <c r="A29" s="209" t="s" vm="6">
        <v>7</v>
      </c>
      <c r="B29" s="210" t="s">
        <v>312</v>
      </c>
      <c r="C29" s="213" t="s">
        <v>312</v>
      </c>
      <c r="D29" s="213" t="s">
        <v>312</v>
      </c>
      <c r="E29" s="213" t="s">
        <v>312</v>
      </c>
      <c r="F29" s="213" t="s">
        <v>312</v>
      </c>
      <c r="G29" s="213" t="s">
        <v>312</v>
      </c>
      <c r="H29" s="233" t="s">
        <v>312</v>
      </c>
      <c r="I29" s="198"/>
    </row>
    <row r="30" spans="1:9" x14ac:dyDescent="0.2">
      <c r="A30" s="209" t="s" vm="7">
        <v>8</v>
      </c>
      <c r="B30" s="210" t="s">
        <v>312</v>
      </c>
      <c r="C30" s="213" t="s">
        <v>312</v>
      </c>
      <c r="D30" s="213" t="s">
        <v>312</v>
      </c>
      <c r="E30" s="213" t="s">
        <v>312</v>
      </c>
      <c r="F30" s="213" t="s">
        <v>312</v>
      </c>
      <c r="G30" s="213" t="s">
        <v>312</v>
      </c>
      <c r="H30" s="233" t="s">
        <v>312</v>
      </c>
      <c r="I30" s="198"/>
    </row>
    <row r="31" spans="1:9" x14ac:dyDescent="0.2">
      <c r="A31" s="209" t="s" vm="8">
        <v>9</v>
      </c>
      <c r="B31" s="210" t="s">
        <v>206</v>
      </c>
      <c r="C31" s="213" t="s">
        <v>206</v>
      </c>
      <c r="D31" s="213" t="s">
        <v>206</v>
      </c>
      <c r="E31" s="213" t="s">
        <v>206</v>
      </c>
      <c r="F31" s="213" t="s">
        <v>206</v>
      </c>
      <c r="G31" s="213" t="s">
        <v>206</v>
      </c>
      <c r="H31" s="233" t="s">
        <v>206</v>
      </c>
      <c r="I31" s="198"/>
    </row>
    <row r="32" spans="1:9" x14ac:dyDescent="0.2">
      <c r="A32" s="209" t="s">
        <v>315</v>
      </c>
      <c r="B32" s="210">
        <v>312</v>
      </c>
      <c r="C32" s="213">
        <v>8.0128205128205135E-2</v>
      </c>
      <c r="D32" s="213">
        <v>0.14743589743589744</v>
      </c>
      <c r="E32" s="213">
        <v>0.41025641025641024</v>
      </c>
      <c r="F32" s="213">
        <v>0.23397435897435898</v>
      </c>
      <c r="G32" s="213">
        <v>0.12820512820512819</v>
      </c>
      <c r="H32" s="233">
        <v>6.3557692307692308</v>
      </c>
      <c r="I32" s="198"/>
    </row>
    <row r="33" spans="1:9" x14ac:dyDescent="0.2">
      <c r="A33" s="209" t="s" vm="10">
        <v>11</v>
      </c>
      <c r="B33" s="210" t="s">
        <v>206</v>
      </c>
      <c r="C33" s="213" t="s">
        <v>206</v>
      </c>
      <c r="D33" s="213" t="s">
        <v>206</v>
      </c>
      <c r="E33" s="213" t="s">
        <v>206</v>
      </c>
      <c r="F33" s="213" t="s">
        <v>206</v>
      </c>
      <c r="G33" s="213" t="s">
        <v>206</v>
      </c>
      <c r="H33" s="233" t="s">
        <v>206</v>
      </c>
      <c r="I33" s="198"/>
    </row>
    <row r="34" spans="1:9" x14ac:dyDescent="0.2">
      <c r="A34" s="209" t="s">
        <v>273</v>
      </c>
      <c r="B34" s="210" t="s">
        <v>312</v>
      </c>
      <c r="C34" s="213" t="s">
        <v>312</v>
      </c>
      <c r="D34" s="213" t="s">
        <v>312</v>
      </c>
      <c r="E34" s="213" t="s">
        <v>312</v>
      </c>
      <c r="F34" s="213" t="s">
        <v>312</v>
      </c>
      <c r="G34" s="213" t="s">
        <v>312</v>
      </c>
      <c r="H34" s="233" t="s">
        <v>312</v>
      </c>
      <c r="I34" s="198"/>
    </row>
    <row r="35" spans="1:9" x14ac:dyDescent="0.2">
      <c r="A35" s="209" t="s">
        <v>270</v>
      </c>
      <c r="B35" s="210">
        <v>401</v>
      </c>
      <c r="C35" s="213">
        <v>2.2443890274314215E-2</v>
      </c>
      <c r="D35" s="213">
        <v>9.7256857855361589E-2</v>
      </c>
      <c r="E35" s="213">
        <v>0.50124688279301743</v>
      </c>
      <c r="F35" s="213">
        <v>0.22942643391521197</v>
      </c>
      <c r="G35" s="213">
        <v>0.14962593516209477</v>
      </c>
      <c r="H35" s="233">
        <v>7.1502493765586035</v>
      </c>
      <c r="I35" s="198"/>
    </row>
    <row r="36" spans="1:9" x14ac:dyDescent="0.2">
      <c r="A36" s="209" t="s">
        <v>211</v>
      </c>
      <c r="B36" s="210">
        <v>466</v>
      </c>
      <c r="C36" s="213">
        <v>3.6480686695278972E-2</v>
      </c>
      <c r="D36" s="213">
        <v>0.2167381974248927</v>
      </c>
      <c r="E36" s="213">
        <v>0.34763948497854075</v>
      </c>
      <c r="F36" s="213">
        <v>0.25107296137339058</v>
      </c>
      <c r="G36" s="213">
        <v>0.14806866952789699</v>
      </c>
      <c r="H36" s="233">
        <v>6.8878755364806867</v>
      </c>
      <c r="I36" s="198"/>
    </row>
    <row r="37" spans="1:9" x14ac:dyDescent="0.2">
      <c r="A37" s="209" t="s" vm="20">
        <v>21</v>
      </c>
      <c r="B37" s="210">
        <v>422</v>
      </c>
      <c r="C37" s="213">
        <v>9.4786729857819899E-2</v>
      </c>
      <c r="D37" s="213">
        <v>0.15402843601895735</v>
      </c>
      <c r="E37" s="213">
        <v>0.28672985781990523</v>
      </c>
      <c r="F37" s="213">
        <v>0.27962085308056872</v>
      </c>
      <c r="G37" s="213">
        <v>0.18483412322274881</v>
      </c>
      <c r="H37" s="233">
        <v>7.7849526066350707</v>
      </c>
      <c r="I37" s="198"/>
    </row>
    <row r="38" spans="1:9" s="172" customFormat="1" ht="15.75" thickBot="1" x14ac:dyDescent="0.3">
      <c r="A38" s="217" t="s">
        <v>101</v>
      </c>
      <c r="B38" s="218">
        <v>1941</v>
      </c>
      <c r="C38" s="219">
        <v>5.8217413704276147E-2</v>
      </c>
      <c r="D38" s="219">
        <v>0.15816589386913962</v>
      </c>
      <c r="E38" s="219">
        <v>0.37660999484801649</v>
      </c>
      <c r="F38" s="219">
        <v>0.25450798557444615</v>
      </c>
      <c r="G38" s="219">
        <v>0.1524987120041216</v>
      </c>
      <c r="H38" s="273">
        <v>7.0902885110767642</v>
      </c>
      <c r="I38" s="198"/>
    </row>
    <row r="39" spans="1:9" ht="15" thickTop="1" x14ac:dyDescent="0.2">
      <c r="A39" s="209"/>
      <c r="B39" s="209"/>
      <c r="C39" s="209"/>
      <c r="D39" s="209"/>
      <c r="E39" s="209"/>
      <c r="F39" s="209"/>
      <c r="G39" s="209"/>
      <c r="H39" s="233"/>
      <c r="I39" s="198"/>
    </row>
    <row r="40" spans="1:9" x14ac:dyDescent="0.2">
      <c r="A40" s="209"/>
      <c r="B40" s="209"/>
      <c r="C40" s="209"/>
      <c r="D40" s="209"/>
      <c r="E40" s="209"/>
      <c r="F40" s="209"/>
      <c r="G40" s="209"/>
      <c r="H40" s="233"/>
      <c r="I40" s="198"/>
    </row>
    <row r="41" spans="1:9" x14ac:dyDescent="0.2">
      <c r="A41" s="209"/>
      <c r="B41" s="209"/>
      <c r="C41" s="209"/>
      <c r="D41" s="209"/>
      <c r="E41" s="209"/>
      <c r="F41" s="209"/>
      <c r="G41" s="209"/>
      <c r="H41" s="233"/>
      <c r="I41" s="198"/>
    </row>
    <row r="42" spans="1:9" s="175" customFormat="1" ht="43.5" customHeight="1" x14ac:dyDescent="0.2">
      <c r="A42" s="199" t="s">
        <v>32</v>
      </c>
      <c r="B42" s="199" t="s">
        <v>115</v>
      </c>
      <c r="C42" s="270" t="s" vm="29">
        <v>63</v>
      </c>
      <c r="D42" s="189" t="s" vm="30">
        <v>64</v>
      </c>
      <c r="E42" s="189" t="s" vm="31">
        <v>65</v>
      </c>
      <c r="F42" s="189" t="s" vm="32">
        <v>66</v>
      </c>
      <c r="G42" s="189" t="s">
        <v>67</v>
      </c>
      <c r="H42" s="239" t="s">
        <v>178</v>
      </c>
      <c r="I42" s="275"/>
    </row>
    <row r="43" spans="1:9" x14ac:dyDescent="0.2">
      <c r="A43" s="271"/>
      <c r="B43" s="271"/>
      <c r="C43" s="272" t="s">
        <v>96</v>
      </c>
      <c r="D43" s="272" t="s">
        <v>96</v>
      </c>
      <c r="E43" s="272" t="s">
        <v>96</v>
      </c>
      <c r="F43" s="272" t="s">
        <v>96</v>
      </c>
      <c r="G43" s="272" t="s">
        <v>96</v>
      </c>
      <c r="H43" s="200"/>
      <c r="I43" s="198"/>
    </row>
    <row r="44" spans="1:9" x14ac:dyDescent="0.2">
      <c r="A44" s="209" t="s">
        <v>210</v>
      </c>
      <c r="B44" s="210">
        <v>872</v>
      </c>
      <c r="C44" s="213">
        <v>0.34518348623853212</v>
      </c>
      <c r="D44" s="213">
        <v>0.43692660550458717</v>
      </c>
      <c r="E44" s="213">
        <v>0.17889908256880735</v>
      </c>
      <c r="F44" s="213">
        <v>3.096330275229358E-2</v>
      </c>
      <c r="G44" s="213">
        <v>8.027522935779817E-3</v>
      </c>
      <c r="H44" s="233">
        <v>1.891915137614679</v>
      </c>
      <c r="I44" s="198"/>
    </row>
    <row r="45" spans="1:9" x14ac:dyDescent="0.2">
      <c r="A45" s="209" t="s" vm="1">
        <v>2</v>
      </c>
      <c r="B45" s="210" t="s">
        <v>312</v>
      </c>
      <c r="C45" s="213" t="s">
        <v>312</v>
      </c>
      <c r="D45" s="213" t="s">
        <v>312</v>
      </c>
      <c r="E45" s="213" t="s">
        <v>312</v>
      </c>
      <c r="F45" s="213" t="s">
        <v>312</v>
      </c>
      <c r="G45" s="213" t="s">
        <v>312</v>
      </c>
      <c r="H45" s="233" t="s">
        <v>312</v>
      </c>
      <c r="I45" s="198"/>
    </row>
    <row r="46" spans="1:9" x14ac:dyDescent="0.2">
      <c r="A46" s="209" t="s">
        <v>205</v>
      </c>
      <c r="B46" s="210">
        <v>164</v>
      </c>
      <c r="C46" s="213">
        <v>0.53048780487804881</v>
      </c>
      <c r="D46" s="213">
        <v>0.32317073170731708</v>
      </c>
      <c r="E46" s="213">
        <v>0.12804878048780488</v>
      </c>
      <c r="F46" s="213">
        <v>1.8292682926829267E-2</v>
      </c>
      <c r="G46" s="213">
        <v>0</v>
      </c>
      <c r="H46" s="233">
        <v>1.3460365853658536</v>
      </c>
      <c r="I46" s="198"/>
    </row>
    <row r="47" spans="1:9" x14ac:dyDescent="0.2">
      <c r="A47" s="209" t="s" vm="5">
        <v>6</v>
      </c>
      <c r="B47" s="210" t="s">
        <v>312</v>
      </c>
      <c r="C47" s="213" t="s">
        <v>312</v>
      </c>
      <c r="D47" s="213" t="s">
        <v>312</v>
      </c>
      <c r="E47" s="213" t="s">
        <v>312</v>
      </c>
      <c r="F47" s="213" t="s">
        <v>312</v>
      </c>
      <c r="G47" s="213" t="s">
        <v>312</v>
      </c>
      <c r="H47" s="233" t="s">
        <v>312</v>
      </c>
      <c r="I47" s="198"/>
    </row>
    <row r="48" spans="1:9" x14ac:dyDescent="0.2">
      <c r="A48" s="209" t="s" vm="6">
        <v>7</v>
      </c>
      <c r="B48" s="210" t="s">
        <v>312</v>
      </c>
      <c r="C48" s="213" t="s">
        <v>312</v>
      </c>
      <c r="D48" s="213" t="s">
        <v>312</v>
      </c>
      <c r="E48" s="213" t="s">
        <v>312</v>
      </c>
      <c r="F48" s="213" t="s">
        <v>312</v>
      </c>
      <c r="G48" s="213" t="s">
        <v>312</v>
      </c>
      <c r="H48" s="233" t="s">
        <v>312</v>
      </c>
      <c r="I48" s="198"/>
    </row>
    <row r="49" spans="1:9" x14ac:dyDescent="0.2">
      <c r="A49" s="209" t="s" vm="7">
        <v>8</v>
      </c>
      <c r="B49" s="210" t="s">
        <v>312</v>
      </c>
      <c r="C49" s="276" t="s">
        <v>312</v>
      </c>
      <c r="D49" s="276" t="s">
        <v>312</v>
      </c>
      <c r="E49" s="276" t="s">
        <v>312</v>
      </c>
      <c r="F49" s="276" t="s">
        <v>312</v>
      </c>
      <c r="G49" s="276" t="s">
        <v>312</v>
      </c>
      <c r="H49" s="233" t="s">
        <v>312</v>
      </c>
      <c r="I49" s="198"/>
    </row>
    <row r="50" spans="1:9" x14ac:dyDescent="0.2">
      <c r="A50" s="209" t="s" vm="8">
        <v>9</v>
      </c>
      <c r="B50" s="210">
        <v>65</v>
      </c>
      <c r="C50" s="276">
        <v>0.53846153846153844</v>
      </c>
      <c r="D50" s="276">
        <v>0.32307692307692309</v>
      </c>
      <c r="E50" s="276">
        <v>0.13846153846153847</v>
      </c>
      <c r="F50" s="276">
        <v>0</v>
      </c>
      <c r="G50" s="276">
        <v>0</v>
      </c>
      <c r="H50" s="233">
        <v>1.226923076923077</v>
      </c>
      <c r="I50" s="198"/>
    </row>
    <row r="51" spans="1:9" x14ac:dyDescent="0.2">
      <c r="A51" s="209" t="s">
        <v>315</v>
      </c>
      <c r="B51" s="210">
        <v>559</v>
      </c>
      <c r="C51" s="276">
        <v>0.79248658318425758</v>
      </c>
      <c r="D51" s="276">
        <v>0.14490161001788909</v>
      </c>
      <c r="E51" s="276">
        <v>3.7567084078711989E-2</v>
      </c>
      <c r="F51" s="276">
        <v>2.1466905187835419E-2</v>
      </c>
      <c r="G51" s="276">
        <v>3.5778175313059034E-3</v>
      </c>
      <c r="H51" s="233">
        <v>0.98524150268336319</v>
      </c>
      <c r="I51" s="198"/>
    </row>
    <row r="52" spans="1:9" x14ac:dyDescent="0.2">
      <c r="A52" s="209" t="s" vm="10">
        <v>11</v>
      </c>
      <c r="B52" s="210">
        <v>129</v>
      </c>
      <c r="C52" s="276">
        <v>0.66666666666666663</v>
      </c>
      <c r="D52" s="276">
        <v>0.27131782945736432</v>
      </c>
      <c r="E52" s="276">
        <v>4.6511627906976744E-2</v>
      </c>
      <c r="F52" s="276">
        <v>1.5503875968992248E-2</v>
      </c>
      <c r="G52" s="276">
        <v>0</v>
      </c>
      <c r="H52" s="233">
        <v>0.99806201550387597</v>
      </c>
      <c r="I52" s="198"/>
    </row>
    <row r="53" spans="1:9" x14ac:dyDescent="0.2">
      <c r="A53" s="209" t="s">
        <v>273</v>
      </c>
      <c r="B53" s="210" t="s">
        <v>312</v>
      </c>
      <c r="C53" s="276" t="s">
        <v>312</v>
      </c>
      <c r="D53" s="276" t="s">
        <v>312</v>
      </c>
      <c r="E53" s="276" t="s">
        <v>312</v>
      </c>
      <c r="F53" s="276" t="s">
        <v>312</v>
      </c>
      <c r="G53" s="276" t="s">
        <v>312</v>
      </c>
      <c r="H53" s="233" t="s">
        <v>312</v>
      </c>
      <c r="I53" s="198"/>
    </row>
    <row r="54" spans="1:9" x14ac:dyDescent="0.2">
      <c r="A54" s="209" t="s">
        <v>270</v>
      </c>
      <c r="B54" s="210">
        <v>316</v>
      </c>
      <c r="C54" s="213">
        <v>0.42721518987341772</v>
      </c>
      <c r="D54" s="213">
        <v>0.3449367088607595</v>
      </c>
      <c r="E54" s="213">
        <v>0.18037974683544303</v>
      </c>
      <c r="F54" s="213">
        <v>4.1139240506329111E-2</v>
      </c>
      <c r="G54" s="213">
        <v>6.3291139240506328E-3</v>
      </c>
      <c r="H54" s="233">
        <v>1.8504746835443038</v>
      </c>
      <c r="I54" s="198"/>
    </row>
    <row r="55" spans="1:9" x14ac:dyDescent="0.2">
      <c r="A55" s="209" t="s">
        <v>211</v>
      </c>
      <c r="B55" s="210">
        <v>1147</v>
      </c>
      <c r="C55" s="213">
        <v>0.43853530950305142</v>
      </c>
      <c r="D55" s="213">
        <v>0.43243243243243246</v>
      </c>
      <c r="E55" s="213">
        <v>0.11159546643417612</v>
      </c>
      <c r="F55" s="213">
        <v>1.3949433304272014E-2</v>
      </c>
      <c r="G55" s="213">
        <v>3.4873583260680036E-3</v>
      </c>
      <c r="H55" s="233">
        <v>1.4049694856146469</v>
      </c>
      <c r="I55" s="198"/>
    </row>
    <row r="56" spans="1:9" x14ac:dyDescent="0.2">
      <c r="A56" s="209" t="s" vm="20">
        <v>21</v>
      </c>
      <c r="B56" s="210">
        <v>1148</v>
      </c>
      <c r="C56" s="213">
        <v>0.62630662020905925</v>
      </c>
      <c r="D56" s="213">
        <v>0.24128919860627177</v>
      </c>
      <c r="E56" s="213">
        <v>9.4947735191637628E-2</v>
      </c>
      <c r="F56" s="213">
        <v>3.1358885017421602E-2</v>
      </c>
      <c r="G56" s="213">
        <v>6.0975609756097563E-3</v>
      </c>
      <c r="H56" s="233">
        <v>1.4126742160278745</v>
      </c>
      <c r="I56" s="198"/>
    </row>
    <row r="57" spans="1:9" s="172" customFormat="1" ht="15.75" thickBot="1" x14ac:dyDescent="0.3">
      <c r="A57" s="217" t="s">
        <v>101</v>
      </c>
      <c r="B57" s="218">
        <v>4400</v>
      </c>
      <c r="C57" s="219">
        <v>0.52477272727272728</v>
      </c>
      <c r="D57" s="219">
        <v>0.3302272727272727</v>
      </c>
      <c r="E57" s="219">
        <v>0.11522727272727273</v>
      </c>
      <c r="F57" s="219">
        <v>2.4772727272727273E-2</v>
      </c>
      <c r="G57" s="219">
        <v>5.0000000000000001E-3</v>
      </c>
      <c r="H57" s="273">
        <v>1.4653977272727272</v>
      </c>
      <c r="I57" s="198"/>
    </row>
    <row r="58" spans="1:9" ht="15" thickTop="1" x14ac:dyDescent="0.2">
      <c r="A58" s="209"/>
      <c r="B58" s="209"/>
      <c r="C58" s="209"/>
      <c r="D58" s="209"/>
      <c r="E58" s="209"/>
      <c r="F58" s="209"/>
      <c r="G58" s="209"/>
      <c r="H58" s="233"/>
      <c r="I58" s="198"/>
    </row>
    <row r="59" spans="1:9" x14ac:dyDescent="0.2">
      <c r="A59" s="209"/>
      <c r="B59" s="209"/>
      <c r="C59" s="209"/>
      <c r="D59" s="209"/>
      <c r="E59" s="209"/>
      <c r="F59" s="209"/>
      <c r="G59" s="209"/>
      <c r="H59" s="233"/>
      <c r="I59" s="198"/>
    </row>
    <row r="60" spans="1:9" x14ac:dyDescent="0.2">
      <c r="A60" s="209"/>
      <c r="B60" s="209"/>
      <c r="C60" s="209"/>
      <c r="D60" s="209"/>
      <c r="E60" s="209"/>
      <c r="F60" s="209"/>
      <c r="G60" s="209"/>
      <c r="H60" s="233"/>
      <c r="I60" s="198"/>
    </row>
    <row r="61" spans="1:9" s="175" customFormat="1" ht="43.5" customHeight="1" x14ac:dyDescent="0.2">
      <c r="A61" s="199" t="s">
        <v>33</v>
      </c>
      <c r="B61" s="199" t="s">
        <v>115</v>
      </c>
      <c r="C61" s="270" t="s" vm="29">
        <v>63</v>
      </c>
      <c r="D61" s="189" t="s" vm="30">
        <v>64</v>
      </c>
      <c r="E61" s="189" t="s" vm="31">
        <v>65</v>
      </c>
      <c r="F61" s="189" t="s" vm="32">
        <v>66</v>
      </c>
      <c r="G61" s="189" t="s">
        <v>67</v>
      </c>
      <c r="H61" s="239" t="s">
        <v>178</v>
      </c>
      <c r="I61" s="275"/>
    </row>
    <row r="62" spans="1:9" x14ac:dyDescent="0.2">
      <c r="A62" s="271"/>
      <c r="B62" s="271"/>
      <c r="C62" s="272" t="s">
        <v>96</v>
      </c>
      <c r="D62" s="272" t="s">
        <v>96</v>
      </c>
      <c r="E62" s="272" t="s">
        <v>96</v>
      </c>
      <c r="F62" s="272" t="s">
        <v>96</v>
      </c>
      <c r="G62" s="272" t="s">
        <v>96</v>
      </c>
      <c r="H62" s="200"/>
      <c r="I62" s="198"/>
    </row>
    <row r="63" spans="1:9" x14ac:dyDescent="0.2">
      <c r="A63" s="209" t="s">
        <v>210</v>
      </c>
      <c r="B63" s="210">
        <v>992</v>
      </c>
      <c r="C63" s="213">
        <v>0.32963709677419356</v>
      </c>
      <c r="D63" s="213">
        <v>0.50604838709677424</v>
      </c>
      <c r="E63" s="213">
        <v>0.12701612903225806</v>
      </c>
      <c r="F63" s="213">
        <v>2.7217741935483871E-2</v>
      </c>
      <c r="G63" s="213">
        <v>1.0080645161290322E-2</v>
      </c>
      <c r="H63" s="233">
        <v>1.780241935483871</v>
      </c>
      <c r="I63" s="198"/>
    </row>
    <row r="64" spans="1:9" x14ac:dyDescent="0.2">
      <c r="A64" s="209" t="s" vm="1">
        <v>2</v>
      </c>
      <c r="B64" s="210" t="s">
        <v>312</v>
      </c>
      <c r="C64" s="213" t="s">
        <v>312</v>
      </c>
      <c r="D64" s="213" t="s">
        <v>312</v>
      </c>
      <c r="E64" s="213" t="s">
        <v>312</v>
      </c>
      <c r="F64" s="213" t="s">
        <v>312</v>
      </c>
      <c r="G64" s="213" t="s">
        <v>312</v>
      </c>
      <c r="H64" s="233" t="s">
        <v>312</v>
      </c>
      <c r="I64" s="198"/>
    </row>
    <row r="65" spans="1:9" x14ac:dyDescent="0.2">
      <c r="A65" s="209" t="s">
        <v>205</v>
      </c>
      <c r="B65" s="210">
        <v>431</v>
      </c>
      <c r="C65" s="213">
        <v>0.54756380510440839</v>
      </c>
      <c r="D65" s="213">
        <v>0.23433874709976799</v>
      </c>
      <c r="E65" s="213">
        <v>0.16473317865429235</v>
      </c>
      <c r="F65" s="213">
        <v>4.1763341067285381E-2</v>
      </c>
      <c r="G65" s="213">
        <v>1.1600928074245939E-2</v>
      </c>
      <c r="H65" s="233">
        <v>1.8103248259860789</v>
      </c>
      <c r="I65" s="198"/>
    </row>
    <row r="66" spans="1:9" x14ac:dyDescent="0.2">
      <c r="A66" s="209" t="s" vm="5">
        <v>6</v>
      </c>
      <c r="B66" s="210" t="s">
        <v>312</v>
      </c>
      <c r="C66" s="213" t="s">
        <v>312</v>
      </c>
      <c r="D66" s="213" t="s">
        <v>312</v>
      </c>
      <c r="E66" s="213" t="s">
        <v>312</v>
      </c>
      <c r="F66" s="213" t="s">
        <v>312</v>
      </c>
      <c r="G66" s="213" t="s">
        <v>312</v>
      </c>
      <c r="H66" s="233" t="s">
        <v>312</v>
      </c>
      <c r="I66" s="198"/>
    </row>
    <row r="67" spans="1:9" x14ac:dyDescent="0.2">
      <c r="A67" s="209" t="s" vm="6">
        <v>7</v>
      </c>
      <c r="B67" s="210" t="s">
        <v>312</v>
      </c>
      <c r="C67" s="213" t="s">
        <v>312</v>
      </c>
      <c r="D67" s="213" t="s">
        <v>312</v>
      </c>
      <c r="E67" s="213" t="s">
        <v>312</v>
      </c>
      <c r="F67" s="213" t="s">
        <v>312</v>
      </c>
      <c r="G67" s="213" t="s">
        <v>312</v>
      </c>
      <c r="H67" s="233" t="s">
        <v>312</v>
      </c>
      <c r="I67" s="198"/>
    </row>
    <row r="68" spans="1:9" x14ac:dyDescent="0.2">
      <c r="A68" s="209" t="s" vm="7">
        <v>8</v>
      </c>
      <c r="B68" s="210" t="s">
        <v>312</v>
      </c>
      <c r="C68" s="213" t="s">
        <v>312</v>
      </c>
      <c r="D68" s="213" t="s">
        <v>312</v>
      </c>
      <c r="E68" s="213" t="s">
        <v>312</v>
      </c>
      <c r="F68" s="213" t="s">
        <v>312</v>
      </c>
      <c r="G68" s="213" t="s">
        <v>312</v>
      </c>
      <c r="H68" s="233" t="s">
        <v>312</v>
      </c>
      <c r="I68" s="198"/>
    </row>
    <row r="69" spans="1:9" x14ac:dyDescent="0.2">
      <c r="A69" s="209" t="s" vm="8">
        <v>9</v>
      </c>
      <c r="B69" s="210">
        <v>117</v>
      </c>
      <c r="C69" s="213">
        <v>0.45299145299145299</v>
      </c>
      <c r="D69" s="213">
        <v>0.36752136752136755</v>
      </c>
      <c r="E69" s="213">
        <v>0.12820512820512819</v>
      </c>
      <c r="F69" s="213">
        <v>5.128205128205128E-2</v>
      </c>
      <c r="G69" s="213">
        <v>0</v>
      </c>
      <c r="H69" s="233">
        <v>1.6602564102564104</v>
      </c>
      <c r="I69" s="198"/>
    </row>
    <row r="70" spans="1:9" x14ac:dyDescent="0.2">
      <c r="A70" s="209" t="s">
        <v>315</v>
      </c>
      <c r="B70" s="210">
        <v>1075</v>
      </c>
      <c r="C70" s="213">
        <v>0.51441860465116274</v>
      </c>
      <c r="D70" s="213">
        <v>0.30883720930232555</v>
      </c>
      <c r="E70" s="213">
        <v>0.13116279069767442</v>
      </c>
      <c r="F70" s="213">
        <v>2.883720930232558E-2</v>
      </c>
      <c r="G70" s="213">
        <v>1.6744186046511629E-2</v>
      </c>
      <c r="H70" s="233">
        <v>1.767906976744186</v>
      </c>
      <c r="I70" s="198"/>
    </row>
    <row r="71" spans="1:9" x14ac:dyDescent="0.2">
      <c r="A71" s="209" t="s" vm="10">
        <v>11</v>
      </c>
      <c r="B71" s="210">
        <v>300</v>
      </c>
      <c r="C71" s="213">
        <v>0.54333333333333333</v>
      </c>
      <c r="D71" s="213">
        <v>0.38666666666666666</v>
      </c>
      <c r="E71" s="213">
        <v>6.3333333333333339E-2</v>
      </c>
      <c r="F71" s="213">
        <v>3.3333333333333335E-3</v>
      </c>
      <c r="G71" s="213">
        <v>3.3333333333333335E-3</v>
      </c>
      <c r="H71" s="233">
        <v>1.0983333333333334</v>
      </c>
      <c r="I71" s="198"/>
    </row>
    <row r="72" spans="1:9" x14ac:dyDescent="0.2">
      <c r="A72" s="209" t="s">
        <v>273</v>
      </c>
      <c r="B72" s="210" t="s">
        <v>312</v>
      </c>
      <c r="C72" s="213" t="s">
        <v>312</v>
      </c>
      <c r="D72" s="213" t="s">
        <v>312</v>
      </c>
      <c r="E72" s="213" t="s">
        <v>312</v>
      </c>
      <c r="F72" s="213" t="s">
        <v>312</v>
      </c>
      <c r="G72" s="213" t="s">
        <v>312</v>
      </c>
      <c r="H72" s="233" t="s">
        <v>312</v>
      </c>
      <c r="I72" s="198"/>
    </row>
    <row r="73" spans="1:9" x14ac:dyDescent="0.2">
      <c r="A73" s="209" t="s">
        <v>270</v>
      </c>
      <c r="B73" s="210">
        <v>564</v>
      </c>
      <c r="C73" s="213">
        <v>0.37588652482269502</v>
      </c>
      <c r="D73" s="213">
        <v>0.50354609929078009</v>
      </c>
      <c r="E73" s="213">
        <v>9.0425531914893623E-2</v>
      </c>
      <c r="F73" s="213">
        <v>1.5957446808510637E-2</v>
      </c>
      <c r="G73" s="213">
        <v>1.4184397163120567E-2</v>
      </c>
      <c r="H73" s="233">
        <v>1.6737588652482269</v>
      </c>
      <c r="I73" s="198"/>
    </row>
    <row r="74" spans="1:9" x14ac:dyDescent="0.2">
      <c r="A74" s="209" t="s">
        <v>211</v>
      </c>
      <c r="B74" s="210">
        <v>2147</v>
      </c>
      <c r="C74" s="213">
        <v>0.51420586865393569</v>
      </c>
      <c r="D74" s="213">
        <v>0.37307871448532837</v>
      </c>
      <c r="E74" s="213">
        <v>8.5235211923614343E-2</v>
      </c>
      <c r="F74" s="213">
        <v>1.8630647414997672E-2</v>
      </c>
      <c r="G74" s="213">
        <v>8.8495575221238937E-3</v>
      </c>
      <c r="H74" s="233">
        <v>1.4444573823940381</v>
      </c>
      <c r="I74" s="198"/>
    </row>
    <row r="75" spans="1:9" x14ac:dyDescent="0.2">
      <c r="A75" s="209" t="s" vm="20">
        <v>21</v>
      </c>
      <c r="B75" s="210">
        <v>1723</v>
      </c>
      <c r="C75" s="213">
        <v>0.51131746952988977</v>
      </c>
      <c r="D75" s="213">
        <v>0.35113174695298899</v>
      </c>
      <c r="E75" s="213">
        <v>0.11027278003482298</v>
      </c>
      <c r="F75" s="213">
        <v>2.3215322112594312E-2</v>
      </c>
      <c r="G75" s="213">
        <v>4.0626813697040047E-3</v>
      </c>
      <c r="H75" s="233">
        <v>1.4246952988972721</v>
      </c>
      <c r="I75" s="198"/>
    </row>
    <row r="76" spans="1:9" s="172" customFormat="1" ht="15.75" thickBot="1" x14ac:dyDescent="0.3">
      <c r="A76" s="217" t="s">
        <v>101</v>
      </c>
      <c r="B76" s="218">
        <v>7349</v>
      </c>
      <c r="C76" s="219">
        <v>0.48020138794393796</v>
      </c>
      <c r="D76" s="219">
        <v>0.37882705129949651</v>
      </c>
      <c r="E76" s="219">
        <v>0.10831405633419512</v>
      </c>
      <c r="F76" s="219">
        <v>2.3404544836032114E-2</v>
      </c>
      <c r="G76" s="219">
        <v>9.2529595863382781E-3</v>
      </c>
      <c r="H76" s="273">
        <v>1.560824601986665</v>
      </c>
      <c r="I76" s="198"/>
    </row>
    <row r="77" spans="1:9" ht="15" thickTop="1" x14ac:dyDescent="0.2">
      <c r="A77" s="209"/>
      <c r="B77" s="209"/>
      <c r="C77" s="209"/>
      <c r="D77" s="209"/>
      <c r="E77" s="209"/>
      <c r="F77" s="209"/>
      <c r="G77" s="209"/>
      <c r="H77" s="233"/>
      <c r="I77" s="198"/>
    </row>
    <row r="78" spans="1:9" x14ac:dyDescent="0.2">
      <c r="A78" s="209"/>
      <c r="B78" s="209"/>
      <c r="C78" s="209"/>
      <c r="D78" s="209"/>
      <c r="E78" s="209"/>
      <c r="F78" s="209"/>
      <c r="G78" s="209"/>
      <c r="H78" s="233"/>
      <c r="I78" s="198"/>
    </row>
    <row r="79" spans="1:9" x14ac:dyDescent="0.2">
      <c r="A79" s="209"/>
      <c r="B79" s="209"/>
      <c r="C79" s="209"/>
      <c r="D79" s="209"/>
      <c r="E79" s="209"/>
      <c r="F79" s="209"/>
      <c r="G79" s="209"/>
      <c r="H79" s="233"/>
      <c r="I79" s="198"/>
    </row>
    <row r="80" spans="1:9" s="175" customFormat="1" ht="43.5" customHeight="1" x14ac:dyDescent="0.2">
      <c r="A80" s="199" t="s">
        <v>34</v>
      </c>
      <c r="B80" s="199" t="s">
        <v>115</v>
      </c>
      <c r="C80" s="270" t="s" vm="29">
        <v>63</v>
      </c>
      <c r="D80" s="189" t="s" vm="30">
        <v>64</v>
      </c>
      <c r="E80" s="189" t="s" vm="31">
        <v>65</v>
      </c>
      <c r="F80" s="189" t="s" vm="32">
        <v>66</v>
      </c>
      <c r="G80" s="189" t="s">
        <v>67</v>
      </c>
      <c r="H80" s="239" t="s">
        <v>178</v>
      </c>
      <c r="I80" s="275"/>
    </row>
    <row r="81" spans="1:9" x14ac:dyDescent="0.2">
      <c r="A81" s="271"/>
      <c r="B81" s="271"/>
      <c r="C81" s="272" t="s">
        <v>96</v>
      </c>
      <c r="D81" s="272" t="s">
        <v>96</v>
      </c>
      <c r="E81" s="272" t="s">
        <v>96</v>
      </c>
      <c r="F81" s="272" t="s">
        <v>96</v>
      </c>
      <c r="G81" s="272" t="s">
        <v>96</v>
      </c>
      <c r="H81" s="200"/>
      <c r="I81" s="198"/>
    </row>
    <row r="82" spans="1:9" x14ac:dyDescent="0.2">
      <c r="A82" s="209" t="s">
        <v>210</v>
      </c>
      <c r="B82" s="210" t="s">
        <v>312</v>
      </c>
      <c r="C82" s="213" t="s">
        <v>312</v>
      </c>
      <c r="D82" s="213" t="s">
        <v>312</v>
      </c>
      <c r="E82" s="213" t="s">
        <v>312</v>
      </c>
      <c r="F82" s="213" t="s">
        <v>312</v>
      </c>
      <c r="G82" s="213" t="s">
        <v>312</v>
      </c>
      <c r="H82" s="233" t="s">
        <v>312</v>
      </c>
      <c r="I82" s="198"/>
    </row>
    <row r="83" spans="1:9" x14ac:dyDescent="0.2">
      <c r="A83" s="209" t="s" vm="1">
        <v>2</v>
      </c>
      <c r="B83" s="210" t="s">
        <v>312</v>
      </c>
      <c r="C83" s="213" t="s">
        <v>312</v>
      </c>
      <c r="D83" s="213" t="s">
        <v>312</v>
      </c>
      <c r="E83" s="213" t="s">
        <v>312</v>
      </c>
      <c r="F83" s="213" t="s">
        <v>312</v>
      </c>
      <c r="G83" s="213" t="s">
        <v>312</v>
      </c>
      <c r="H83" s="233" t="s">
        <v>312</v>
      </c>
      <c r="I83" s="198"/>
    </row>
    <row r="84" spans="1:9" x14ac:dyDescent="0.2">
      <c r="A84" s="209" t="s">
        <v>205</v>
      </c>
      <c r="B84" s="210" t="s">
        <v>312</v>
      </c>
      <c r="C84" s="213" t="s">
        <v>312</v>
      </c>
      <c r="D84" s="213" t="s">
        <v>312</v>
      </c>
      <c r="E84" s="213" t="s">
        <v>312</v>
      </c>
      <c r="F84" s="213" t="s">
        <v>312</v>
      </c>
      <c r="G84" s="213" t="s">
        <v>312</v>
      </c>
      <c r="H84" s="233" t="s">
        <v>312</v>
      </c>
      <c r="I84" s="198"/>
    </row>
    <row r="85" spans="1:9" x14ac:dyDescent="0.2">
      <c r="A85" s="209" t="s" vm="5">
        <v>6</v>
      </c>
      <c r="B85" s="210" t="s">
        <v>312</v>
      </c>
      <c r="C85" s="213" t="s">
        <v>312</v>
      </c>
      <c r="D85" s="213" t="s">
        <v>312</v>
      </c>
      <c r="E85" s="213" t="s">
        <v>312</v>
      </c>
      <c r="F85" s="213" t="s">
        <v>312</v>
      </c>
      <c r="G85" s="213" t="s">
        <v>312</v>
      </c>
      <c r="H85" s="233" t="s">
        <v>312</v>
      </c>
      <c r="I85" s="198"/>
    </row>
    <row r="86" spans="1:9" x14ac:dyDescent="0.2">
      <c r="A86" s="209" t="s" vm="6">
        <v>7</v>
      </c>
      <c r="B86" s="210" t="s">
        <v>312</v>
      </c>
      <c r="C86" s="213" t="s">
        <v>312</v>
      </c>
      <c r="D86" s="213" t="s">
        <v>312</v>
      </c>
      <c r="E86" s="213" t="s">
        <v>312</v>
      </c>
      <c r="F86" s="213" t="s">
        <v>312</v>
      </c>
      <c r="G86" s="213" t="s">
        <v>312</v>
      </c>
      <c r="H86" s="233" t="s">
        <v>312</v>
      </c>
      <c r="I86" s="198"/>
    </row>
    <row r="87" spans="1:9" x14ac:dyDescent="0.2">
      <c r="A87" s="209" t="s" vm="7">
        <v>8</v>
      </c>
      <c r="B87" s="210" t="s">
        <v>312</v>
      </c>
      <c r="C87" s="213" t="s">
        <v>312</v>
      </c>
      <c r="D87" s="213" t="s">
        <v>312</v>
      </c>
      <c r="E87" s="213" t="s">
        <v>312</v>
      </c>
      <c r="F87" s="213" t="s">
        <v>312</v>
      </c>
      <c r="G87" s="213" t="s">
        <v>312</v>
      </c>
      <c r="H87" s="233" t="s">
        <v>312</v>
      </c>
      <c r="I87" s="198"/>
    </row>
    <row r="88" spans="1:9" x14ac:dyDescent="0.2">
      <c r="A88" s="209" t="s" vm="8">
        <v>9</v>
      </c>
      <c r="B88" s="210" t="s">
        <v>312</v>
      </c>
      <c r="C88" s="213" t="s">
        <v>312</v>
      </c>
      <c r="D88" s="213" t="s">
        <v>312</v>
      </c>
      <c r="E88" s="213" t="s">
        <v>312</v>
      </c>
      <c r="F88" s="213" t="s">
        <v>312</v>
      </c>
      <c r="G88" s="213" t="s">
        <v>312</v>
      </c>
      <c r="H88" s="233" t="s">
        <v>312</v>
      </c>
      <c r="I88" s="198"/>
    </row>
    <row r="89" spans="1:9" x14ac:dyDescent="0.2">
      <c r="A89" s="209" t="s">
        <v>315</v>
      </c>
      <c r="B89" s="210" t="s">
        <v>312</v>
      </c>
      <c r="C89" s="213" t="s">
        <v>312</v>
      </c>
      <c r="D89" s="213" t="s">
        <v>312</v>
      </c>
      <c r="E89" s="213" t="s">
        <v>312</v>
      </c>
      <c r="F89" s="213" t="s">
        <v>312</v>
      </c>
      <c r="G89" s="213" t="s">
        <v>312</v>
      </c>
      <c r="H89" s="233" t="s">
        <v>312</v>
      </c>
      <c r="I89" s="198"/>
    </row>
    <row r="90" spans="1:9" x14ac:dyDescent="0.2">
      <c r="A90" s="209" t="s" vm="10">
        <v>11</v>
      </c>
      <c r="B90" s="210" t="s">
        <v>312</v>
      </c>
      <c r="C90" s="213" t="s">
        <v>312</v>
      </c>
      <c r="D90" s="213" t="s">
        <v>312</v>
      </c>
      <c r="E90" s="213" t="s">
        <v>312</v>
      </c>
      <c r="F90" s="213" t="s">
        <v>312</v>
      </c>
      <c r="G90" s="213" t="s">
        <v>312</v>
      </c>
      <c r="H90" s="233" t="s">
        <v>312</v>
      </c>
      <c r="I90" s="198"/>
    </row>
    <row r="91" spans="1:9" x14ac:dyDescent="0.2">
      <c r="A91" s="209" t="s">
        <v>273</v>
      </c>
      <c r="B91" s="210" t="s">
        <v>312</v>
      </c>
      <c r="C91" s="213" t="s">
        <v>312</v>
      </c>
      <c r="D91" s="213" t="s">
        <v>312</v>
      </c>
      <c r="E91" s="213" t="s">
        <v>312</v>
      </c>
      <c r="F91" s="213" t="s">
        <v>312</v>
      </c>
      <c r="G91" s="213" t="s">
        <v>312</v>
      </c>
      <c r="H91" s="233" t="s">
        <v>312</v>
      </c>
      <c r="I91" s="198"/>
    </row>
    <row r="92" spans="1:9" x14ac:dyDescent="0.2">
      <c r="A92" s="209" t="s">
        <v>270</v>
      </c>
      <c r="B92" s="210" t="s">
        <v>312</v>
      </c>
      <c r="C92" s="213" t="s">
        <v>312</v>
      </c>
      <c r="D92" s="213" t="s">
        <v>312</v>
      </c>
      <c r="E92" s="213" t="s">
        <v>312</v>
      </c>
      <c r="F92" s="213" t="s">
        <v>312</v>
      </c>
      <c r="G92" s="213" t="s">
        <v>312</v>
      </c>
      <c r="H92" s="233" t="s">
        <v>312</v>
      </c>
      <c r="I92" s="198"/>
    </row>
    <row r="93" spans="1:9" x14ac:dyDescent="0.2">
      <c r="A93" s="209" t="s">
        <v>211</v>
      </c>
      <c r="B93" s="210" t="s">
        <v>312</v>
      </c>
      <c r="C93" s="213" t="s">
        <v>312</v>
      </c>
      <c r="D93" s="213" t="s">
        <v>312</v>
      </c>
      <c r="E93" s="213" t="s">
        <v>312</v>
      </c>
      <c r="F93" s="213" t="s">
        <v>312</v>
      </c>
      <c r="G93" s="213" t="s">
        <v>312</v>
      </c>
      <c r="H93" s="233" t="s">
        <v>312</v>
      </c>
      <c r="I93" s="198"/>
    </row>
    <row r="94" spans="1:9" x14ac:dyDescent="0.2">
      <c r="A94" s="209" t="s" vm="20">
        <v>21</v>
      </c>
      <c r="B94" s="210" t="s">
        <v>312</v>
      </c>
      <c r="C94" s="213" t="s">
        <v>312</v>
      </c>
      <c r="D94" s="213" t="s">
        <v>312</v>
      </c>
      <c r="E94" s="213" t="s">
        <v>312</v>
      </c>
      <c r="F94" s="213" t="s">
        <v>312</v>
      </c>
      <c r="G94" s="213" t="s">
        <v>312</v>
      </c>
      <c r="H94" s="233" t="s">
        <v>312</v>
      </c>
      <c r="I94" s="198"/>
    </row>
    <row r="95" spans="1:9" s="172" customFormat="1" ht="15.75" thickBot="1" x14ac:dyDescent="0.3">
      <c r="A95" s="217" t="s">
        <v>101</v>
      </c>
      <c r="B95" s="218" t="s">
        <v>312</v>
      </c>
      <c r="C95" s="219" t="s">
        <v>312</v>
      </c>
      <c r="D95" s="219" t="s">
        <v>312</v>
      </c>
      <c r="E95" s="219" t="s">
        <v>312</v>
      </c>
      <c r="F95" s="219" t="s">
        <v>312</v>
      </c>
      <c r="G95" s="219" t="s">
        <v>312</v>
      </c>
      <c r="H95" s="273" t="s">
        <v>312</v>
      </c>
      <c r="I95" s="198"/>
    </row>
    <row r="96" spans="1:9" ht="15" thickTop="1" x14ac:dyDescent="0.2">
      <c r="A96" s="209"/>
      <c r="B96" s="209"/>
      <c r="C96" s="209"/>
      <c r="D96" s="209"/>
      <c r="E96" s="209"/>
      <c r="F96" s="209"/>
      <c r="G96" s="209"/>
      <c r="H96" s="233"/>
      <c r="I96" s="198"/>
    </row>
    <row r="97" spans="1:9" x14ac:dyDescent="0.2">
      <c r="A97" s="209"/>
      <c r="B97" s="209"/>
      <c r="C97" s="209"/>
      <c r="D97" s="209"/>
      <c r="E97" s="209"/>
      <c r="F97" s="209"/>
      <c r="G97" s="209"/>
      <c r="H97" s="233"/>
      <c r="I97" s="198"/>
    </row>
    <row r="98" spans="1:9" x14ac:dyDescent="0.2">
      <c r="A98" s="209"/>
      <c r="B98" s="209"/>
      <c r="C98" s="209"/>
      <c r="D98" s="209"/>
      <c r="E98" s="209"/>
      <c r="F98" s="209"/>
      <c r="G98" s="209"/>
      <c r="H98" s="233"/>
      <c r="I98" s="198"/>
    </row>
    <row r="99" spans="1:9" s="175" customFormat="1" ht="43.5" customHeight="1" x14ac:dyDescent="0.2">
      <c r="A99" s="199" t="s">
        <v>35</v>
      </c>
      <c r="B99" s="199" t="s">
        <v>115</v>
      </c>
      <c r="C99" s="270" t="s" vm="29">
        <v>63</v>
      </c>
      <c r="D99" s="189" t="s" vm="30">
        <v>64</v>
      </c>
      <c r="E99" s="189" t="s" vm="31">
        <v>65</v>
      </c>
      <c r="F99" s="189" t="s" vm="32">
        <v>66</v>
      </c>
      <c r="G99" s="189" t="s">
        <v>67</v>
      </c>
      <c r="H99" s="239" t="s">
        <v>178</v>
      </c>
      <c r="I99" s="275"/>
    </row>
    <row r="100" spans="1:9" x14ac:dyDescent="0.2">
      <c r="A100" s="271"/>
      <c r="B100" s="271"/>
      <c r="C100" s="272" t="s">
        <v>96</v>
      </c>
      <c r="D100" s="272" t="s">
        <v>96</v>
      </c>
      <c r="E100" s="272" t="s">
        <v>96</v>
      </c>
      <c r="F100" s="272" t="s">
        <v>96</v>
      </c>
      <c r="G100" s="272" t="s">
        <v>96</v>
      </c>
      <c r="H100" s="200"/>
      <c r="I100" s="198"/>
    </row>
    <row r="101" spans="1:9" x14ac:dyDescent="0.2">
      <c r="A101" s="209" t="s">
        <v>210</v>
      </c>
      <c r="B101" s="210" t="s">
        <v>312</v>
      </c>
      <c r="C101" s="213" t="s">
        <v>312</v>
      </c>
      <c r="D101" s="213" t="s">
        <v>312</v>
      </c>
      <c r="E101" s="213" t="s">
        <v>312</v>
      </c>
      <c r="F101" s="213" t="s">
        <v>312</v>
      </c>
      <c r="G101" s="213" t="s">
        <v>312</v>
      </c>
      <c r="H101" s="233" t="s">
        <v>312</v>
      </c>
      <c r="I101" s="198"/>
    </row>
    <row r="102" spans="1:9" x14ac:dyDescent="0.2">
      <c r="A102" s="209" t="s" vm="1">
        <v>2</v>
      </c>
      <c r="B102" s="210" t="s">
        <v>312</v>
      </c>
      <c r="C102" s="213" t="s">
        <v>312</v>
      </c>
      <c r="D102" s="213" t="s">
        <v>312</v>
      </c>
      <c r="E102" s="213" t="s">
        <v>312</v>
      </c>
      <c r="F102" s="213" t="s">
        <v>312</v>
      </c>
      <c r="G102" s="213" t="s">
        <v>312</v>
      </c>
      <c r="H102" s="233" t="s">
        <v>312</v>
      </c>
      <c r="I102" s="198"/>
    </row>
    <row r="103" spans="1:9" x14ac:dyDescent="0.2">
      <c r="A103" s="209" t="s">
        <v>205</v>
      </c>
      <c r="B103" s="210" t="s">
        <v>312</v>
      </c>
      <c r="C103" s="213" t="s">
        <v>312</v>
      </c>
      <c r="D103" s="213" t="s">
        <v>312</v>
      </c>
      <c r="E103" s="213" t="s">
        <v>312</v>
      </c>
      <c r="F103" s="213" t="s">
        <v>312</v>
      </c>
      <c r="G103" s="213" t="s">
        <v>312</v>
      </c>
      <c r="H103" s="233" t="s">
        <v>312</v>
      </c>
      <c r="I103" s="198"/>
    </row>
    <row r="104" spans="1:9" x14ac:dyDescent="0.2">
      <c r="A104" s="209" t="s" vm="5">
        <v>6</v>
      </c>
      <c r="B104" s="210" t="s">
        <v>312</v>
      </c>
      <c r="C104" s="213" t="s">
        <v>312</v>
      </c>
      <c r="D104" s="213" t="s">
        <v>312</v>
      </c>
      <c r="E104" s="213" t="s">
        <v>312</v>
      </c>
      <c r="F104" s="213" t="s">
        <v>312</v>
      </c>
      <c r="G104" s="213" t="s">
        <v>312</v>
      </c>
      <c r="H104" s="233" t="s">
        <v>312</v>
      </c>
      <c r="I104" s="198"/>
    </row>
    <row r="105" spans="1:9" x14ac:dyDescent="0.2">
      <c r="A105" s="209" t="s" vm="6">
        <v>7</v>
      </c>
      <c r="B105" s="210" t="s">
        <v>312</v>
      </c>
      <c r="C105" s="213" t="s">
        <v>312</v>
      </c>
      <c r="D105" s="213" t="s">
        <v>312</v>
      </c>
      <c r="E105" s="213" t="s">
        <v>312</v>
      </c>
      <c r="F105" s="213" t="s">
        <v>312</v>
      </c>
      <c r="G105" s="213" t="s">
        <v>312</v>
      </c>
      <c r="H105" s="233" t="s">
        <v>312</v>
      </c>
      <c r="I105" s="198"/>
    </row>
    <row r="106" spans="1:9" x14ac:dyDescent="0.2">
      <c r="A106" s="209" t="s" vm="7">
        <v>8</v>
      </c>
      <c r="B106" s="210" t="s">
        <v>312</v>
      </c>
      <c r="C106" s="213" t="s">
        <v>312</v>
      </c>
      <c r="D106" s="213" t="s">
        <v>312</v>
      </c>
      <c r="E106" s="213" t="s">
        <v>312</v>
      </c>
      <c r="F106" s="213" t="s">
        <v>312</v>
      </c>
      <c r="G106" s="213" t="s">
        <v>312</v>
      </c>
      <c r="H106" s="233" t="s">
        <v>312</v>
      </c>
      <c r="I106" s="198"/>
    </row>
    <row r="107" spans="1:9" x14ac:dyDescent="0.2">
      <c r="A107" s="209" t="s" vm="8">
        <v>9</v>
      </c>
      <c r="B107" s="210" t="s">
        <v>312</v>
      </c>
      <c r="C107" s="213" t="s">
        <v>312</v>
      </c>
      <c r="D107" s="213" t="s">
        <v>312</v>
      </c>
      <c r="E107" s="213" t="s">
        <v>312</v>
      </c>
      <c r="F107" s="213" t="s">
        <v>312</v>
      </c>
      <c r="G107" s="213" t="s">
        <v>312</v>
      </c>
      <c r="H107" s="233" t="s">
        <v>312</v>
      </c>
      <c r="I107" s="198"/>
    </row>
    <row r="108" spans="1:9" x14ac:dyDescent="0.2">
      <c r="A108" s="209" t="s">
        <v>315</v>
      </c>
      <c r="B108" s="210" t="s">
        <v>312</v>
      </c>
      <c r="C108" s="213" t="s">
        <v>312</v>
      </c>
      <c r="D108" s="213" t="s">
        <v>312</v>
      </c>
      <c r="E108" s="213" t="s">
        <v>312</v>
      </c>
      <c r="F108" s="213" t="s">
        <v>312</v>
      </c>
      <c r="G108" s="213" t="s">
        <v>312</v>
      </c>
      <c r="H108" s="233" t="s">
        <v>312</v>
      </c>
      <c r="I108" s="198"/>
    </row>
    <row r="109" spans="1:9" x14ac:dyDescent="0.2">
      <c r="A109" s="209" t="s" vm="10">
        <v>11</v>
      </c>
      <c r="B109" s="210" t="s">
        <v>312</v>
      </c>
      <c r="C109" s="213" t="s">
        <v>312</v>
      </c>
      <c r="D109" s="213" t="s">
        <v>312</v>
      </c>
      <c r="E109" s="213" t="s">
        <v>312</v>
      </c>
      <c r="F109" s="213" t="s">
        <v>312</v>
      </c>
      <c r="G109" s="213" t="s">
        <v>312</v>
      </c>
      <c r="H109" s="233" t="s">
        <v>312</v>
      </c>
      <c r="I109" s="198"/>
    </row>
    <row r="110" spans="1:9" x14ac:dyDescent="0.2">
      <c r="A110" s="209" t="s">
        <v>273</v>
      </c>
      <c r="B110" s="210" t="s">
        <v>312</v>
      </c>
      <c r="C110" s="213" t="s">
        <v>312</v>
      </c>
      <c r="D110" s="213" t="s">
        <v>312</v>
      </c>
      <c r="E110" s="213" t="s">
        <v>312</v>
      </c>
      <c r="F110" s="213" t="s">
        <v>312</v>
      </c>
      <c r="G110" s="213" t="s">
        <v>312</v>
      </c>
      <c r="H110" s="233" t="s">
        <v>312</v>
      </c>
      <c r="I110" s="198"/>
    </row>
    <row r="111" spans="1:9" x14ac:dyDescent="0.2">
      <c r="A111" s="209" t="s">
        <v>270</v>
      </c>
      <c r="B111" s="210" t="s">
        <v>312</v>
      </c>
      <c r="C111" s="213" t="s">
        <v>312</v>
      </c>
      <c r="D111" s="213" t="s">
        <v>312</v>
      </c>
      <c r="E111" s="213" t="s">
        <v>312</v>
      </c>
      <c r="F111" s="213" t="s">
        <v>312</v>
      </c>
      <c r="G111" s="213" t="s">
        <v>312</v>
      </c>
      <c r="H111" s="233" t="s">
        <v>312</v>
      </c>
      <c r="I111" s="198"/>
    </row>
    <row r="112" spans="1:9" x14ac:dyDescent="0.2">
      <c r="A112" s="209" t="s">
        <v>211</v>
      </c>
      <c r="B112" s="210" t="s">
        <v>312</v>
      </c>
      <c r="C112" s="213" t="s">
        <v>312</v>
      </c>
      <c r="D112" s="213" t="s">
        <v>312</v>
      </c>
      <c r="E112" s="213" t="s">
        <v>312</v>
      </c>
      <c r="F112" s="213" t="s">
        <v>312</v>
      </c>
      <c r="G112" s="213" t="s">
        <v>312</v>
      </c>
      <c r="H112" s="233" t="s">
        <v>312</v>
      </c>
      <c r="I112" s="198"/>
    </row>
    <row r="113" spans="1:9" x14ac:dyDescent="0.2">
      <c r="A113" s="209" t="s" vm="20">
        <v>21</v>
      </c>
      <c r="B113" s="210" t="s">
        <v>312</v>
      </c>
      <c r="C113" s="213" t="s">
        <v>312</v>
      </c>
      <c r="D113" s="213" t="s">
        <v>312</v>
      </c>
      <c r="E113" s="213" t="s">
        <v>312</v>
      </c>
      <c r="F113" s="213" t="s">
        <v>312</v>
      </c>
      <c r="G113" s="213" t="s">
        <v>312</v>
      </c>
      <c r="H113" s="233" t="s">
        <v>312</v>
      </c>
      <c r="I113" s="198"/>
    </row>
    <row r="114" spans="1:9" s="172" customFormat="1" ht="15.75" thickBot="1" x14ac:dyDescent="0.3">
      <c r="A114" s="217" t="s">
        <v>101</v>
      </c>
      <c r="B114" s="218" t="s">
        <v>312</v>
      </c>
      <c r="C114" s="219" t="s">
        <v>312</v>
      </c>
      <c r="D114" s="219" t="s">
        <v>312</v>
      </c>
      <c r="E114" s="219" t="s">
        <v>312</v>
      </c>
      <c r="F114" s="219" t="s">
        <v>312</v>
      </c>
      <c r="G114" s="219" t="s">
        <v>312</v>
      </c>
      <c r="H114" s="273" t="s">
        <v>312</v>
      </c>
      <c r="I114" s="198"/>
    </row>
    <row r="115" spans="1:9" ht="15" thickTop="1" x14ac:dyDescent="0.2">
      <c r="A115" s="209"/>
      <c r="B115" s="209"/>
      <c r="C115" s="209"/>
      <c r="D115" s="209"/>
      <c r="E115" s="209"/>
      <c r="F115" s="209"/>
      <c r="G115" s="209"/>
      <c r="H115" s="233"/>
      <c r="I115" s="198"/>
    </row>
    <row r="116" spans="1:9" x14ac:dyDescent="0.2">
      <c r="A116" s="209"/>
      <c r="B116" s="209"/>
      <c r="C116" s="209"/>
      <c r="D116" s="209"/>
      <c r="E116" s="209"/>
      <c r="F116" s="209"/>
      <c r="G116" s="209"/>
      <c r="H116" s="233"/>
      <c r="I116" s="198"/>
    </row>
    <row r="117" spans="1:9" x14ac:dyDescent="0.2">
      <c r="A117" s="209"/>
      <c r="B117" s="209"/>
      <c r="C117" s="209"/>
      <c r="D117" s="209"/>
      <c r="E117" s="209"/>
      <c r="F117" s="209"/>
      <c r="G117" s="209"/>
      <c r="H117" s="233"/>
      <c r="I117" s="198"/>
    </row>
    <row r="118" spans="1:9" s="175" customFormat="1" ht="43.5" customHeight="1" x14ac:dyDescent="0.2">
      <c r="A118" s="199" t="s">
        <v>36</v>
      </c>
      <c r="B118" s="199" t="s">
        <v>115</v>
      </c>
      <c r="C118" s="270" t="s" vm="29">
        <v>63</v>
      </c>
      <c r="D118" s="189" t="s" vm="30">
        <v>64</v>
      </c>
      <c r="E118" s="189" t="s" vm="31">
        <v>65</v>
      </c>
      <c r="F118" s="189" t="s" vm="32">
        <v>66</v>
      </c>
      <c r="G118" s="189" t="s">
        <v>67</v>
      </c>
      <c r="H118" s="239" t="s">
        <v>178</v>
      </c>
      <c r="I118" s="275"/>
    </row>
    <row r="119" spans="1:9" x14ac:dyDescent="0.2">
      <c r="A119" s="271"/>
      <c r="B119" s="271"/>
      <c r="C119" s="272" t="s">
        <v>96</v>
      </c>
      <c r="D119" s="272" t="s">
        <v>96</v>
      </c>
      <c r="E119" s="272" t="s">
        <v>96</v>
      </c>
      <c r="F119" s="272" t="s">
        <v>96</v>
      </c>
      <c r="G119" s="272" t="s">
        <v>96</v>
      </c>
      <c r="H119" s="200"/>
      <c r="I119" s="198"/>
    </row>
    <row r="120" spans="1:9" x14ac:dyDescent="0.2">
      <c r="A120" s="209" t="s">
        <v>210</v>
      </c>
      <c r="B120" s="210" t="s">
        <v>206</v>
      </c>
      <c r="C120" s="213" t="s">
        <v>206</v>
      </c>
      <c r="D120" s="213" t="s">
        <v>206</v>
      </c>
      <c r="E120" s="213" t="s">
        <v>206</v>
      </c>
      <c r="F120" s="213" t="s">
        <v>206</v>
      </c>
      <c r="G120" s="213" t="s">
        <v>206</v>
      </c>
      <c r="H120" s="233" t="s">
        <v>206</v>
      </c>
      <c r="I120" s="198"/>
    </row>
    <row r="121" spans="1:9" x14ac:dyDescent="0.2">
      <c r="A121" s="209" t="s" vm="1">
        <v>2</v>
      </c>
      <c r="B121" s="210" t="s">
        <v>312</v>
      </c>
      <c r="C121" s="213" t="s">
        <v>312</v>
      </c>
      <c r="D121" s="213" t="s">
        <v>312</v>
      </c>
      <c r="E121" s="213" t="s">
        <v>312</v>
      </c>
      <c r="F121" s="213" t="s">
        <v>312</v>
      </c>
      <c r="G121" s="213" t="s">
        <v>312</v>
      </c>
      <c r="H121" s="233" t="s">
        <v>312</v>
      </c>
      <c r="I121" s="198"/>
    </row>
    <row r="122" spans="1:9" x14ac:dyDescent="0.2">
      <c r="A122" s="209" t="s">
        <v>205</v>
      </c>
      <c r="B122" s="210" t="s">
        <v>206</v>
      </c>
      <c r="C122" s="213" t="s">
        <v>206</v>
      </c>
      <c r="D122" s="213" t="s">
        <v>206</v>
      </c>
      <c r="E122" s="213" t="s">
        <v>206</v>
      </c>
      <c r="F122" s="213" t="s">
        <v>206</v>
      </c>
      <c r="G122" s="213" t="s">
        <v>206</v>
      </c>
      <c r="H122" s="233" t="s">
        <v>206</v>
      </c>
      <c r="I122" s="198"/>
    </row>
    <row r="123" spans="1:9" x14ac:dyDescent="0.2">
      <c r="A123" s="209" t="s" vm="5">
        <v>6</v>
      </c>
      <c r="B123" s="210" t="s">
        <v>312</v>
      </c>
      <c r="C123" s="213" t="s">
        <v>312</v>
      </c>
      <c r="D123" s="213" t="s">
        <v>312</v>
      </c>
      <c r="E123" s="213" t="s">
        <v>312</v>
      </c>
      <c r="F123" s="213" t="s">
        <v>312</v>
      </c>
      <c r="G123" s="213" t="s">
        <v>312</v>
      </c>
      <c r="H123" s="233" t="s">
        <v>312</v>
      </c>
      <c r="I123" s="198"/>
    </row>
    <row r="124" spans="1:9" x14ac:dyDescent="0.2">
      <c r="A124" s="209" t="s" vm="6">
        <v>7</v>
      </c>
      <c r="B124" s="210" t="s">
        <v>312</v>
      </c>
      <c r="C124" s="213" t="s">
        <v>312</v>
      </c>
      <c r="D124" s="213" t="s">
        <v>312</v>
      </c>
      <c r="E124" s="213" t="s">
        <v>312</v>
      </c>
      <c r="F124" s="213" t="s">
        <v>312</v>
      </c>
      <c r="G124" s="213" t="s">
        <v>312</v>
      </c>
      <c r="H124" s="233" t="s">
        <v>312</v>
      </c>
      <c r="I124" s="198"/>
    </row>
    <row r="125" spans="1:9" x14ac:dyDescent="0.2">
      <c r="A125" s="209" t="s" vm="7">
        <v>8</v>
      </c>
      <c r="B125" s="210" t="s">
        <v>312</v>
      </c>
      <c r="C125" s="213" t="s">
        <v>312</v>
      </c>
      <c r="D125" s="213" t="s">
        <v>312</v>
      </c>
      <c r="E125" s="213" t="s">
        <v>312</v>
      </c>
      <c r="F125" s="213" t="s">
        <v>312</v>
      </c>
      <c r="G125" s="213" t="s">
        <v>312</v>
      </c>
      <c r="H125" s="233" t="s">
        <v>312</v>
      </c>
      <c r="I125" s="198"/>
    </row>
    <row r="126" spans="1:9" x14ac:dyDescent="0.2">
      <c r="A126" s="209" t="s" vm="8">
        <v>9</v>
      </c>
      <c r="B126" s="210" t="s">
        <v>312</v>
      </c>
      <c r="C126" s="213" t="s">
        <v>312</v>
      </c>
      <c r="D126" s="213" t="s">
        <v>312</v>
      </c>
      <c r="E126" s="213" t="s">
        <v>312</v>
      </c>
      <c r="F126" s="213" t="s">
        <v>312</v>
      </c>
      <c r="G126" s="213" t="s">
        <v>312</v>
      </c>
      <c r="H126" s="233" t="s">
        <v>312</v>
      </c>
      <c r="I126" s="198"/>
    </row>
    <row r="127" spans="1:9" x14ac:dyDescent="0.2">
      <c r="A127" s="209" t="s">
        <v>315</v>
      </c>
      <c r="B127" s="210" t="s">
        <v>206</v>
      </c>
      <c r="C127" s="213" t="s">
        <v>206</v>
      </c>
      <c r="D127" s="213" t="s">
        <v>206</v>
      </c>
      <c r="E127" s="213" t="s">
        <v>206</v>
      </c>
      <c r="F127" s="213" t="s">
        <v>206</v>
      </c>
      <c r="G127" s="213" t="s">
        <v>206</v>
      </c>
      <c r="H127" s="233" t="s">
        <v>206</v>
      </c>
      <c r="I127" s="198"/>
    </row>
    <row r="128" spans="1:9" x14ac:dyDescent="0.2">
      <c r="A128" s="209" t="s" vm="10">
        <v>11</v>
      </c>
      <c r="B128" s="210" t="s">
        <v>312</v>
      </c>
      <c r="C128" s="213" t="s">
        <v>312</v>
      </c>
      <c r="D128" s="213" t="s">
        <v>312</v>
      </c>
      <c r="E128" s="213" t="s">
        <v>312</v>
      </c>
      <c r="F128" s="213" t="s">
        <v>312</v>
      </c>
      <c r="G128" s="213" t="s">
        <v>312</v>
      </c>
      <c r="H128" s="233" t="s">
        <v>312</v>
      </c>
      <c r="I128" s="198"/>
    </row>
    <row r="129" spans="1:9" x14ac:dyDescent="0.2">
      <c r="A129" s="209" t="s">
        <v>273</v>
      </c>
      <c r="B129" s="210" t="s">
        <v>312</v>
      </c>
      <c r="C129" s="213" t="s">
        <v>312</v>
      </c>
      <c r="D129" s="213" t="s">
        <v>312</v>
      </c>
      <c r="E129" s="213" t="s">
        <v>312</v>
      </c>
      <c r="F129" s="213" t="s">
        <v>312</v>
      </c>
      <c r="G129" s="213" t="s">
        <v>312</v>
      </c>
      <c r="H129" s="233" t="s">
        <v>312</v>
      </c>
      <c r="I129" s="198"/>
    </row>
    <row r="130" spans="1:9" x14ac:dyDescent="0.2">
      <c r="A130" s="209" t="s">
        <v>270</v>
      </c>
      <c r="B130" s="210" t="s">
        <v>206</v>
      </c>
      <c r="C130" s="213" t="s">
        <v>206</v>
      </c>
      <c r="D130" s="213" t="s">
        <v>206</v>
      </c>
      <c r="E130" s="213" t="s">
        <v>206</v>
      </c>
      <c r="F130" s="213" t="s">
        <v>206</v>
      </c>
      <c r="G130" s="213" t="s">
        <v>206</v>
      </c>
      <c r="H130" s="233" t="s">
        <v>206</v>
      </c>
      <c r="I130" s="198"/>
    </row>
    <row r="131" spans="1:9" x14ac:dyDescent="0.2">
      <c r="A131" s="209" t="s">
        <v>211</v>
      </c>
      <c r="B131" s="210" t="s">
        <v>206</v>
      </c>
      <c r="C131" s="213" t="s">
        <v>206</v>
      </c>
      <c r="D131" s="213" t="s">
        <v>206</v>
      </c>
      <c r="E131" s="213" t="s">
        <v>206</v>
      </c>
      <c r="F131" s="213" t="s">
        <v>206</v>
      </c>
      <c r="G131" s="213" t="s">
        <v>206</v>
      </c>
      <c r="H131" s="233" t="s">
        <v>206</v>
      </c>
      <c r="I131" s="198"/>
    </row>
    <row r="132" spans="1:9" x14ac:dyDescent="0.2">
      <c r="A132" s="209" t="s" vm="20">
        <v>21</v>
      </c>
      <c r="B132" s="210">
        <v>0</v>
      </c>
      <c r="C132" s="213">
        <v>0</v>
      </c>
      <c r="D132" s="213">
        <v>0</v>
      </c>
      <c r="E132" s="213">
        <v>0</v>
      </c>
      <c r="F132" s="213">
        <v>0</v>
      </c>
      <c r="G132" s="213">
        <v>0</v>
      </c>
      <c r="H132" s="233" t="s">
        <v>197</v>
      </c>
      <c r="I132" s="198"/>
    </row>
    <row r="133" spans="1:9" s="172" customFormat="1" ht="15.75" thickBot="1" x14ac:dyDescent="0.3">
      <c r="A133" s="217" t="s">
        <v>101</v>
      </c>
      <c r="B133" s="218">
        <v>18</v>
      </c>
      <c r="C133" s="219">
        <v>0.33333333333333331</v>
      </c>
      <c r="D133" s="219">
        <v>0.27777777777777779</v>
      </c>
      <c r="E133" s="219">
        <v>0.27777777777777779</v>
      </c>
      <c r="F133" s="219">
        <v>0.1111111111111111</v>
      </c>
      <c r="G133" s="219">
        <v>0</v>
      </c>
      <c r="H133" s="273">
        <v>2.625</v>
      </c>
      <c r="I133" s="198"/>
    </row>
    <row r="134" spans="1:9" ht="15" thickTop="1" x14ac:dyDescent="0.2">
      <c r="A134" s="209"/>
      <c r="B134" s="209"/>
      <c r="C134" s="209"/>
      <c r="D134" s="209"/>
      <c r="E134" s="209"/>
      <c r="F134" s="209"/>
      <c r="G134" s="209"/>
      <c r="H134" s="209"/>
      <c r="I134" s="198"/>
    </row>
    <row r="135" spans="1:9" x14ac:dyDescent="0.2">
      <c r="A135" s="209"/>
      <c r="B135" s="209"/>
      <c r="C135" s="209"/>
      <c r="D135" s="209"/>
      <c r="E135" s="209"/>
      <c r="F135" s="209"/>
      <c r="G135" s="209"/>
      <c r="H135" s="209"/>
      <c r="I135" s="198"/>
    </row>
    <row r="136" spans="1:9" x14ac:dyDescent="0.2">
      <c r="A136" s="209"/>
      <c r="B136" s="209"/>
      <c r="C136" s="209"/>
      <c r="D136" s="209"/>
      <c r="E136" s="209"/>
      <c r="F136" s="209"/>
      <c r="G136" s="209"/>
      <c r="H136" s="209"/>
      <c r="I136" s="198"/>
    </row>
    <row r="137" spans="1:9" x14ac:dyDescent="0.2">
      <c r="A137" s="209"/>
      <c r="B137" s="209"/>
      <c r="C137" s="209"/>
      <c r="D137" s="209"/>
      <c r="E137" s="209"/>
      <c r="F137" s="209"/>
      <c r="G137" s="209"/>
      <c r="H137" s="209"/>
      <c r="I137" s="198"/>
    </row>
    <row r="138" spans="1:9" x14ac:dyDescent="0.2">
      <c r="A138" s="209"/>
      <c r="B138" s="209"/>
      <c r="C138" s="209"/>
      <c r="D138" s="209"/>
      <c r="E138" s="209"/>
      <c r="F138" s="209"/>
      <c r="G138" s="209"/>
      <c r="H138" s="209"/>
      <c r="I138" s="198"/>
    </row>
    <row r="139" spans="1:9" x14ac:dyDescent="0.2">
      <c r="A139" s="209"/>
      <c r="B139" s="209"/>
      <c r="C139" s="209"/>
      <c r="D139" s="209"/>
      <c r="E139" s="209"/>
      <c r="F139" s="209"/>
      <c r="G139" s="209"/>
      <c r="H139" s="209"/>
      <c r="I139" s="198"/>
    </row>
    <row r="140" spans="1:9" x14ac:dyDescent="0.2">
      <c r="A140" s="209"/>
      <c r="B140" s="209"/>
      <c r="C140" s="209"/>
      <c r="D140" s="209"/>
      <c r="E140" s="209"/>
      <c r="F140" s="209"/>
      <c r="G140" s="209"/>
      <c r="H140" s="209"/>
      <c r="I140" s="198"/>
    </row>
    <row r="141" spans="1:9" x14ac:dyDescent="0.2">
      <c r="A141" s="209"/>
      <c r="B141" s="209"/>
      <c r="C141" s="209"/>
      <c r="D141" s="209"/>
      <c r="E141" s="209"/>
      <c r="F141" s="209"/>
      <c r="G141" s="209"/>
      <c r="H141" s="209"/>
      <c r="I141" s="198"/>
    </row>
    <row r="142" spans="1:9" x14ac:dyDescent="0.2">
      <c r="A142" s="209"/>
      <c r="B142" s="209"/>
      <c r="C142" s="209"/>
      <c r="D142" s="209"/>
      <c r="E142" s="209"/>
      <c r="F142" s="209"/>
      <c r="G142" s="209"/>
      <c r="H142" s="209"/>
      <c r="I142" s="198"/>
    </row>
    <row r="143" spans="1:9" x14ac:dyDescent="0.2">
      <c r="A143" s="209"/>
      <c r="B143" s="209"/>
      <c r="C143" s="209"/>
      <c r="D143" s="209"/>
      <c r="E143" s="209"/>
      <c r="F143" s="209"/>
      <c r="G143" s="209"/>
      <c r="H143" s="209"/>
      <c r="I143" s="198"/>
    </row>
    <row r="144" spans="1:9" x14ac:dyDescent="0.2">
      <c r="A144" s="209"/>
      <c r="B144" s="209"/>
      <c r="C144" s="209"/>
      <c r="D144" s="209"/>
      <c r="E144" s="209"/>
      <c r="F144" s="209"/>
      <c r="G144" s="209"/>
      <c r="H144" s="209"/>
      <c r="I144" s="198"/>
    </row>
  </sheetData>
  <sortState xmlns:xlrd2="http://schemas.microsoft.com/office/spreadsheetml/2017/richdata2" ref="A120:A132">
    <sortCondition ref="A120:A132"/>
  </sortState>
  <mergeCells count="1">
    <mergeCell ref="L5:M5"/>
  </mergeCells>
  <conditionalFormatting sqref="I1">
    <cfRule type="containsText" dxfId="13" priority="2" operator="containsText" text="false">
      <formula>NOT(ISERROR(SEARCH("false",I1)))</formula>
    </cfRule>
  </conditionalFormatting>
  <conditionalFormatting sqref="I1:I1048576">
    <cfRule type="containsText" dxfId="12" priority="1" operator="containsText" text="check">
      <formula>NOT(ISERROR(SEARCH("check",I1)))</formula>
    </cfRule>
  </conditionalFormatting>
  <conditionalFormatting sqref="I6:I19 I25:I133">
    <cfRule type="containsText" dxfId="11" priority="19" operator="containsText" text="false">
      <formula>NOT(ISERROR(SEARCH("false",I6)))</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X284"/>
  <sheetViews>
    <sheetView showGridLines="0" zoomScale="70" zoomScaleNormal="70" workbookViewId="0">
      <pane xSplit="1" ySplit="5" topLeftCell="B6" activePane="bottomRight" state="frozen"/>
      <selection pane="topRight" activeCell="B1" sqref="B1"/>
      <selection pane="bottomLeft" activeCell="A6" sqref="A6"/>
      <selection pane="bottomRight" activeCell="E40" sqref="E40"/>
    </sheetView>
  </sheetViews>
  <sheetFormatPr defaultRowHeight="15" outlineLevelRow="1" outlineLevelCol="1" x14ac:dyDescent="0.25"/>
  <cols>
    <col min="1" max="1" width="29.7109375" style="41" hidden="1" customWidth="1" outlineLevel="1"/>
    <col min="2" max="2" width="29.7109375" style="31" bestFit="1" customWidth="1" collapsed="1"/>
    <col min="3" max="3" width="27.28515625" style="31" bestFit="1" customWidth="1"/>
    <col min="4" max="4" width="19.5703125" style="31" customWidth="1"/>
    <col min="5" max="5" width="16" style="31" customWidth="1"/>
    <col min="6" max="6" width="19.5703125" style="31" customWidth="1"/>
    <col min="7" max="7" width="15.7109375" style="31" customWidth="1"/>
    <col min="8" max="8" width="19.5703125" style="31" customWidth="1"/>
    <col min="9" max="9" width="15.7109375" style="31" customWidth="1"/>
    <col min="10" max="10" width="19.5703125" style="31" bestFit="1" customWidth="1"/>
    <col min="11" max="11" width="16" style="31" bestFit="1" customWidth="1"/>
    <col min="12" max="12" width="19.5703125" style="31" bestFit="1" customWidth="1"/>
    <col min="13" max="13" width="19.7109375" style="31" bestFit="1" customWidth="1"/>
    <col min="14" max="14" width="8.5703125" customWidth="1"/>
    <col min="15" max="15" width="24.28515625" customWidth="1"/>
  </cols>
  <sheetData>
    <row r="1" spans="1:24" ht="23.25" x14ac:dyDescent="0.35">
      <c r="B1" s="30" t="s">
        <v>108</v>
      </c>
      <c r="C1" s="30"/>
      <c r="L1" s="31">
        <v>10</v>
      </c>
    </row>
    <row r="2" spans="1:24" s="41" customFormat="1" ht="23.25" hidden="1" outlineLevel="1" x14ac:dyDescent="0.35">
      <c r="B2" s="42"/>
      <c r="C2" s="43">
        <v>5</v>
      </c>
      <c r="D2" s="43"/>
      <c r="E2" s="43">
        <v>6</v>
      </c>
      <c r="F2" s="43"/>
      <c r="G2" s="43">
        <v>7</v>
      </c>
      <c r="H2" s="43"/>
      <c r="I2" s="43">
        <v>8</v>
      </c>
      <c r="J2" s="43"/>
      <c r="K2" s="43">
        <v>9</v>
      </c>
      <c r="L2" s="43">
        <v>11</v>
      </c>
      <c r="M2" s="43">
        <v>16</v>
      </c>
    </row>
    <row r="3" spans="1:24" ht="30" customHeight="1" collapsed="1" x14ac:dyDescent="0.25">
      <c r="B3" s="6" t="s">
        <v>0</v>
      </c>
      <c r="C3" s="311" t="s" vm="29">
        <v>63</v>
      </c>
      <c r="D3" s="311"/>
      <c r="E3" s="308" t="s" vm="30">
        <v>64</v>
      </c>
      <c r="F3" s="308"/>
      <c r="G3" s="308" t="s" vm="31">
        <v>65</v>
      </c>
      <c r="H3" s="308"/>
      <c r="I3" s="308" t="s" vm="32">
        <v>66</v>
      </c>
      <c r="J3" s="308"/>
      <c r="K3" s="308" t="s">
        <v>67</v>
      </c>
      <c r="L3" s="308"/>
      <c r="M3" s="26" t="s" vm="33">
        <v>68</v>
      </c>
      <c r="N3" s="17"/>
      <c r="O3" s="4"/>
    </row>
    <row r="4" spans="1:24" x14ac:dyDescent="0.25">
      <c r="B4" s="25"/>
      <c r="C4" s="25" t="s">
        <v>98</v>
      </c>
      <c r="D4" s="25" t="s">
        <v>96</v>
      </c>
      <c r="E4" s="25" t="s">
        <v>98</v>
      </c>
      <c r="F4" s="25" t="s">
        <v>96</v>
      </c>
      <c r="G4" s="25" t="s">
        <v>98</v>
      </c>
      <c r="H4" s="25" t="s">
        <v>96</v>
      </c>
      <c r="I4" s="25" t="s">
        <v>98</v>
      </c>
      <c r="J4" s="25" t="s">
        <v>96</v>
      </c>
      <c r="K4" s="25" t="s">
        <v>98</v>
      </c>
      <c r="L4" s="25" t="s">
        <v>96</v>
      </c>
      <c r="M4" s="25"/>
      <c r="Q4" s="5"/>
      <c r="R4" s="5"/>
      <c r="S4" s="327"/>
      <c r="T4" s="327"/>
      <c r="U4" s="5"/>
      <c r="V4" s="5"/>
      <c r="W4" s="5"/>
      <c r="X4" s="5"/>
    </row>
    <row r="5" spans="1:24" x14ac:dyDescent="0.25">
      <c r="B5" s="32" t="s">
        <v>26</v>
      </c>
      <c r="C5" s="5"/>
      <c r="Q5" s="5"/>
      <c r="R5" s="5"/>
      <c r="S5" s="5"/>
      <c r="T5" s="5"/>
      <c r="U5" s="5"/>
      <c r="V5" s="5"/>
      <c r="W5" s="5"/>
    </row>
    <row r="6" spans="1:24" x14ac:dyDescent="0.25">
      <c r="A6" s="41" t="str">
        <f>B6&amp;"-"&amp;$B$5</f>
        <v>AIA-Industry Aggregate</v>
      </c>
      <c r="B6" s="31" t="s">
        <v>1</v>
      </c>
      <c r="C6" s="27" t="e">
        <v>#N/A</v>
      </c>
      <c r="D6" s="28">
        <f>IFERROR(C6/SUM($C6,$E6,$G6,$I6,$K6),0)</f>
        <v>0</v>
      </c>
      <c r="E6" s="27">
        <v>269085</v>
      </c>
      <c r="F6" s="28">
        <f>IFERROR(E6/SUM($C6,$E6,$G6,$I6,$K6),0)</f>
        <v>0</v>
      </c>
      <c r="G6" s="27">
        <v>211806</v>
      </c>
      <c r="H6" s="28">
        <f>IFERROR(G6/SUM($C6,$E6,$G6,$I6,$K6),0)</f>
        <v>0</v>
      </c>
      <c r="I6" s="27">
        <v>129388</v>
      </c>
      <c r="J6" s="28">
        <f>IFERROR(I6/SUM($C6,$E6,$G6,$I6,$K6),0)</f>
        <v>0</v>
      </c>
      <c r="K6" s="27">
        <v>54529</v>
      </c>
      <c r="L6" s="28">
        <f>IFERROR(K6/SUM($C6,$E6,$G6,$I6,$K6),0)</f>
        <v>0</v>
      </c>
      <c r="M6" s="27">
        <v>3.9103130208932368</v>
      </c>
    </row>
    <row r="7" spans="1:24" x14ac:dyDescent="0.25">
      <c r="A7" s="41" t="str">
        <f t="shared" ref="A7:A26" si="0">B7&amp;"-"&amp;$B$5</f>
        <v>Allianz-Industry Aggregate</v>
      </c>
      <c r="B7" s="31" t="s" vm="1">
        <v>2</v>
      </c>
      <c r="C7" s="27">
        <v>53</v>
      </c>
      <c r="D7" s="28">
        <f t="shared" ref="D7:F26" si="1">IFERROR(C7/SUM($C7,$E7,$G7,$I7,$K7),0)</f>
        <v>3.4958116219246751E-3</v>
      </c>
      <c r="E7" s="27">
        <v>3302</v>
      </c>
      <c r="F7" s="28">
        <f t="shared" si="1"/>
        <v>0.21779565991689204</v>
      </c>
      <c r="G7" s="27">
        <v>4103</v>
      </c>
      <c r="H7" s="28">
        <f t="shared" ref="H7:H26" si="2">IFERROR(G7/SUM($C7,$E7,$G7,$I7,$K7),0)</f>
        <v>0.27062858650484795</v>
      </c>
      <c r="I7" s="27">
        <v>4702</v>
      </c>
      <c r="J7" s="28">
        <f t="shared" ref="J7:J26" si="3">IFERROR(I7/SUM($C7,$E7,$G7,$I7,$K7),0)</f>
        <v>0.31013785370358155</v>
      </c>
      <c r="K7" s="27">
        <v>3001</v>
      </c>
      <c r="L7" s="28">
        <f t="shared" ref="L7:L26" si="4">IFERROR(K7/SUM($C7,$E7,$G7,$I7,$K7),0)</f>
        <v>0.19794208825275378</v>
      </c>
      <c r="M7" s="27">
        <v>8.2094402888831564</v>
      </c>
    </row>
    <row r="8" spans="1:24" x14ac:dyDescent="0.25">
      <c r="A8" s="41" t="str">
        <f t="shared" si="0"/>
        <v>AMP-Industry Aggregate</v>
      </c>
      <c r="B8" s="31" t="s" vm="2">
        <v>3</v>
      </c>
      <c r="C8" s="27">
        <v>115491</v>
      </c>
      <c r="D8" s="28">
        <f t="shared" si="1"/>
        <v>0.14519426117391479</v>
      </c>
      <c r="E8" s="27">
        <v>237801</v>
      </c>
      <c r="F8" s="28">
        <f t="shared" si="1"/>
        <v>0.2989613086856821</v>
      </c>
      <c r="G8" s="27">
        <v>254388</v>
      </c>
      <c r="H8" s="28">
        <f t="shared" si="2"/>
        <v>0.31981433801343684</v>
      </c>
      <c r="I8" s="27">
        <v>111707</v>
      </c>
      <c r="J8" s="28">
        <f t="shared" si="3"/>
        <v>0.14043704992557429</v>
      </c>
      <c r="K8" s="27">
        <v>76037</v>
      </c>
      <c r="L8" s="28">
        <f t="shared" si="4"/>
        <v>9.5593042201391962E-2</v>
      </c>
      <c r="M8" s="27">
        <v>6.4907830200112642</v>
      </c>
    </row>
    <row r="9" spans="1:24" x14ac:dyDescent="0.25">
      <c r="A9" s="41" t="str">
        <f t="shared" si="0"/>
        <v>Clearview-Industry Aggregate</v>
      </c>
      <c r="B9" s="31" t="s" vm="3">
        <v>4</v>
      </c>
      <c r="C9" s="27">
        <v>16794</v>
      </c>
      <c r="D9" s="28">
        <f t="shared" si="1"/>
        <v>0.29720737620783633</v>
      </c>
      <c r="E9" s="27">
        <v>19408</v>
      </c>
      <c r="F9" s="28">
        <f t="shared" si="1"/>
        <v>0.34346795030616217</v>
      </c>
      <c r="G9" s="27">
        <v>14772</v>
      </c>
      <c r="H9" s="28">
        <f t="shared" si="2"/>
        <v>0.26142356563904717</v>
      </c>
      <c r="I9" s="27">
        <v>2987</v>
      </c>
      <c r="J9" s="28">
        <f t="shared" si="3"/>
        <v>5.2861643011361627E-2</v>
      </c>
      <c r="K9" s="27">
        <v>2545</v>
      </c>
      <c r="L9" s="28">
        <f t="shared" si="4"/>
        <v>4.503946483559268E-2</v>
      </c>
      <c r="M9" s="27">
        <v>3.9851124216107814</v>
      </c>
    </row>
    <row r="10" spans="1:24" x14ac:dyDescent="0.25">
      <c r="A10" s="41" t="str">
        <f t="shared" si="0"/>
        <v>CMLA-Industry Aggregate</v>
      </c>
      <c r="B10" s="31" t="s" vm="4">
        <v>5</v>
      </c>
      <c r="C10" s="27">
        <v>356987</v>
      </c>
      <c r="D10" s="28">
        <f t="shared" si="1"/>
        <v>0.38025276545432274</v>
      </c>
      <c r="E10" s="27">
        <v>255029</v>
      </c>
      <c r="F10" s="28">
        <f t="shared" si="1"/>
        <v>0.27164989907489762</v>
      </c>
      <c r="G10" s="27">
        <v>185958</v>
      </c>
      <c r="H10" s="28">
        <f t="shared" si="2"/>
        <v>0.19807736348481864</v>
      </c>
      <c r="I10" s="27">
        <v>93754</v>
      </c>
      <c r="J10" s="28">
        <f t="shared" si="3"/>
        <v>9.9864190495465022E-2</v>
      </c>
      <c r="K10" s="27">
        <v>47087</v>
      </c>
      <c r="L10" s="28">
        <f t="shared" si="4"/>
        <v>5.0155781490495994E-2</v>
      </c>
      <c r="M10" s="27">
        <v>3.6014834597932905</v>
      </c>
    </row>
    <row r="11" spans="1:24" x14ac:dyDescent="0.25">
      <c r="A11" s="41" t="str">
        <f t="shared" si="0"/>
        <v>Hallmark-Industry Aggregate</v>
      </c>
      <c r="B11" s="31" t="s" vm="5">
        <v>6</v>
      </c>
      <c r="C11" s="27">
        <v>1016</v>
      </c>
      <c r="D11" s="28">
        <f t="shared" si="1"/>
        <v>0.28269337785197551</v>
      </c>
      <c r="E11" s="27">
        <v>306</v>
      </c>
      <c r="F11" s="28">
        <f t="shared" si="1"/>
        <v>8.5141903171953262E-2</v>
      </c>
      <c r="G11" s="27">
        <v>1110</v>
      </c>
      <c r="H11" s="28">
        <f t="shared" si="2"/>
        <v>0.30884808013355591</v>
      </c>
      <c r="I11" s="27">
        <v>841</v>
      </c>
      <c r="J11" s="28">
        <f t="shared" si="3"/>
        <v>0.23400111296605453</v>
      </c>
      <c r="K11" s="27">
        <v>321</v>
      </c>
      <c r="L11" s="28">
        <f t="shared" si="4"/>
        <v>8.9315525876460772E-2</v>
      </c>
      <c r="M11" s="27">
        <v>5.1968558708959378</v>
      </c>
    </row>
    <row r="12" spans="1:24" x14ac:dyDescent="0.25">
      <c r="A12" s="41" t="str">
        <f t="shared" si="0"/>
        <v>Hannover Re-Industry Aggregate</v>
      </c>
      <c r="B12" s="31" t="s" vm="6">
        <v>7</v>
      </c>
      <c r="C12" s="27">
        <v>93782</v>
      </c>
      <c r="D12" s="28">
        <f t="shared" si="1"/>
        <v>0.40175469410660969</v>
      </c>
      <c r="E12" s="27">
        <v>46756</v>
      </c>
      <c r="F12" s="28">
        <f t="shared" si="1"/>
        <v>0.2002990176968783</v>
      </c>
      <c r="G12" s="27">
        <v>52882</v>
      </c>
      <c r="H12" s="28">
        <f t="shared" si="2"/>
        <v>0.22654231871516636</v>
      </c>
      <c r="I12" s="27">
        <v>27639</v>
      </c>
      <c r="J12" s="28">
        <f t="shared" si="3"/>
        <v>0.11840329690572375</v>
      </c>
      <c r="K12" s="27">
        <v>12372</v>
      </c>
      <c r="L12" s="28">
        <f t="shared" si="4"/>
        <v>5.3000672575621917E-2</v>
      </c>
      <c r="M12" s="27">
        <v>3.5406260377904748</v>
      </c>
    </row>
    <row r="13" spans="1:24" x14ac:dyDescent="0.25">
      <c r="A13" s="41" t="str">
        <f t="shared" si="0"/>
        <v>HCF-Industry Aggregate</v>
      </c>
      <c r="B13" s="31" t="s" vm="7">
        <v>8</v>
      </c>
      <c r="C13" s="27">
        <v>134530</v>
      </c>
      <c r="D13" s="28">
        <f t="shared" si="1"/>
        <v>0.93110011419870575</v>
      </c>
      <c r="E13" s="27">
        <v>5920</v>
      </c>
      <c r="F13" s="28">
        <f t="shared" si="1"/>
        <v>4.0973111395646605E-2</v>
      </c>
      <c r="G13" s="27">
        <v>3200</v>
      </c>
      <c r="H13" s="28">
        <f t="shared" si="2"/>
        <v>2.2147627781430597E-2</v>
      </c>
      <c r="I13" s="27">
        <v>590</v>
      </c>
      <c r="J13" s="28">
        <f t="shared" si="3"/>
        <v>4.0834688722012668E-3</v>
      </c>
      <c r="K13" s="27">
        <v>245</v>
      </c>
      <c r="L13" s="28">
        <f t="shared" si="4"/>
        <v>1.6956777520157802E-3</v>
      </c>
      <c r="M13" s="27">
        <v>0.67263037685572902</v>
      </c>
    </row>
    <row r="14" spans="1:24" x14ac:dyDescent="0.25">
      <c r="A14" s="41" t="str">
        <f t="shared" si="0"/>
        <v>MetLife-Industry Aggregate</v>
      </c>
      <c r="B14" s="31" t="s" vm="8">
        <v>9</v>
      </c>
      <c r="C14" s="27">
        <v>182694</v>
      </c>
      <c r="D14" s="28">
        <f t="shared" si="1"/>
        <v>0.48402557180213379</v>
      </c>
      <c r="E14" s="27">
        <v>77190</v>
      </c>
      <c r="F14" s="28">
        <f t="shared" si="1"/>
        <v>0.20450553322718157</v>
      </c>
      <c r="G14" s="27">
        <v>75015</v>
      </c>
      <c r="H14" s="28">
        <f t="shared" si="2"/>
        <v>0.1987431347977332</v>
      </c>
      <c r="I14" s="27">
        <v>28147</v>
      </c>
      <c r="J14" s="28">
        <f t="shared" si="3"/>
        <v>7.4572059123532569E-2</v>
      </c>
      <c r="K14" s="27">
        <v>14401</v>
      </c>
      <c r="L14" s="28">
        <f t="shared" si="4"/>
        <v>3.8153701049418856E-2</v>
      </c>
      <c r="M14" s="27">
        <v>3.0625448272612572</v>
      </c>
    </row>
    <row r="15" spans="1:24" x14ac:dyDescent="0.25">
      <c r="A15" s="41" t="str">
        <f t="shared" si="0"/>
        <v>MLC-Industry Aggregate</v>
      </c>
      <c r="B15" s="31" t="s" vm="9">
        <v>10</v>
      </c>
      <c r="C15" s="27">
        <v>522310</v>
      </c>
      <c r="D15" s="28">
        <f t="shared" si="1"/>
        <v>0.40359808180605716</v>
      </c>
      <c r="E15" s="27">
        <v>363084</v>
      </c>
      <c r="F15" s="28">
        <f t="shared" si="1"/>
        <v>0.28056136381549363</v>
      </c>
      <c r="G15" s="27">
        <v>238974</v>
      </c>
      <c r="H15" s="28">
        <f t="shared" si="2"/>
        <v>0.18465939384947772</v>
      </c>
      <c r="I15" s="27">
        <v>118852</v>
      </c>
      <c r="J15" s="28">
        <f t="shared" si="3"/>
        <v>9.1839021306912572E-2</v>
      </c>
      <c r="K15" s="27">
        <v>50914</v>
      </c>
      <c r="L15" s="28">
        <f t="shared" si="4"/>
        <v>3.9342139222058918E-2</v>
      </c>
      <c r="M15" s="27">
        <v>3.7304737032787876</v>
      </c>
    </row>
    <row r="16" spans="1:24" x14ac:dyDescent="0.25">
      <c r="A16" s="41" t="str">
        <f t="shared" si="0"/>
        <v>NobleOak-Industry Aggregate</v>
      </c>
      <c r="B16" s="31" t="s" vm="10">
        <v>11</v>
      </c>
      <c r="C16" s="27">
        <v>1000</v>
      </c>
      <c r="D16" s="28">
        <f t="shared" si="1"/>
        <v>0.24987506246876562</v>
      </c>
      <c r="E16" s="27">
        <v>2897</v>
      </c>
      <c r="F16" s="28">
        <f t="shared" si="1"/>
        <v>0.723888055972014</v>
      </c>
      <c r="G16" s="27">
        <v>105</v>
      </c>
      <c r="H16" s="28">
        <f t="shared" si="2"/>
        <v>2.6236881559220389E-2</v>
      </c>
      <c r="I16" s="27">
        <v>0</v>
      </c>
      <c r="J16" s="28">
        <f t="shared" si="3"/>
        <v>0</v>
      </c>
      <c r="K16" s="27">
        <v>0</v>
      </c>
      <c r="L16" s="28">
        <f t="shared" si="4"/>
        <v>0</v>
      </c>
      <c r="M16" s="27">
        <v>1.1347451274362819</v>
      </c>
    </row>
    <row r="17" spans="1:13" x14ac:dyDescent="0.25">
      <c r="A17" s="41" t="str">
        <f t="shared" si="0"/>
        <v>OnePath-Industry Aggregate</v>
      </c>
      <c r="B17" s="31" t="s" vm="11">
        <v>12</v>
      </c>
      <c r="C17" s="27">
        <v>171357</v>
      </c>
      <c r="D17" s="28">
        <f t="shared" si="1"/>
        <v>0.21704029172266082</v>
      </c>
      <c r="E17" s="27">
        <v>260863</v>
      </c>
      <c r="F17" s="28">
        <f t="shared" si="1"/>
        <v>0.33040833826250732</v>
      </c>
      <c r="G17" s="27">
        <v>180371</v>
      </c>
      <c r="H17" s="28">
        <f t="shared" si="2"/>
        <v>0.22845739863739475</v>
      </c>
      <c r="I17" s="27">
        <v>84727</v>
      </c>
      <c r="J17" s="28">
        <f t="shared" si="3"/>
        <v>0.10731497865150465</v>
      </c>
      <c r="K17" s="27">
        <v>92199</v>
      </c>
      <c r="L17" s="28">
        <f t="shared" si="4"/>
        <v>0.11677899272593244</v>
      </c>
      <c r="M17" s="27">
        <v>6.2654967920577302</v>
      </c>
    </row>
    <row r="18" spans="1:13" x14ac:dyDescent="0.25">
      <c r="A18" s="41" t="str">
        <f t="shared" si="0"/>
        <v>QBE-Industry Aggregate</v>
      </c>
      <c r="B18" s="31" t="s" vm="12">
        <v>13</v>
      </c>
      <c r="C18" s="27">
        <v>542</v>
      </c>
      <c r="D18" s="28">
        <f t="shared" si="1"/>
        <v>0.18561643835616437</v>
      </c>
      <c r="E18" s="27">
        <v>603</v>
      </c>
      <c r="F18" s="28">
        <f t="shared" si="1"/>
        <v>0.20650684931506849</v>
      </c>
      <c r="G18" s="27">
        <v>677</v>
      </c>
      <c r="H18" s="28">
        <f t="shared" si="2"/>
        <v>0.23184931506849316</v>
      </c>
      <c r="I18" s="27">
        <v>1098</v>
      </c>
      <c r="J18" s="28">
        <f t="shared" si="3"/>
        <v>0.37602739726027395</v>
      </c>
      <c r="K18" s="27">
        <v>0</v>
      </c>
      <c r="L18" s="28">
        <f t="shared" si="4"/>
        <v>0</v>
      </c>
      <c r="M18" s="27">
        <v>4.6625856164383563</v>
      </c>
    </row>
    <row r="19" spans="1:13" x14ac:dyDescent="0.25">
      <c r="A19" s="41" t="str">
        <f t="shared" si="0"/>
        <v>Qinsure-Industry Aggregate</v>
      </c>
      <c r="B19" s="31" t="s" vm="13">
        <v>14</v>
      </c>
      <c r="C19" s="27">
        <v>52838</v>
      </c>
      <c r="D19" s="28">
        <f t="shared" si="1"/>
        <v>0.5387454627023941</v>
      </c>
      <c r="E19" s="27">
        <v>28512</v>
      </c>
      <c r="F19" s="28">
        <f t="shared" si="1"/>
        <v>0.29071332436069985</v>
      </c>
      <c r="G19" s="27">
        <v>12421</v>
      </c>
      <c r="H19" s="28">
        <f t="shared" si="2"/>
        <v>0.12664668216485175</v>
      </c>
      <c r="I19" s="27">
        <v>4262</v>
      </c>
      <c r="J19" s="28">
        <f t="shared" si="3"/>
        <v>4.3456095273053552E-2</v>
      </c>
      <c r="K19" s="27">
        <v>43</v>
      </c>
      <c r="L19" s="28">
        <f t="shared" si="4"/>
        <v>4.3843549900077493E-4</v>
      </c>
      <c r="M19" s="27">
        <v>1.5383478119009748</v>
      </c>
    </row>
    <row r="20" spans="1:13" x14ac:dyDescent="0.25">
      <c r="A20" s="41" t="str">
        <f t="shared" si="0"/>
        <v>St Andrews-Industry Aggregate</v>
      </c>
      <c r="B20" s="31" t="s" vm="14">
        <v>15</v>
      </c>
      <c r="C20" s="27">
        <v>20481</v>
      </c>
      <c r="D20" s="28">
        <f t="shared" si="1"/>
        <v>0.68049971757982519</v>
      </c>
      <c r="E20" s="27">
        <v>5063</v>
      </c>
      <c r="F20" s="28">
        <f t="shared" si="1"/>
        <v>0.16822274645313487</v>
      </c>
      <c r="G20" s="27">
        <v>4040</v>
      </c>
      <c r="H20" s="28">
        <f t="shared" si="2"/>
        <v>0.1342326477722032</v>
      </c>
      <c r="I20" s="27">
        <v>467</v>
      </c>
      <c r="J20" s="28">
        <f t="shared" si="3"/>
        <v>1.5516496660796757E-2</v>
      </c>
      <c r="K20" s="27">
        <v>46</v>
      </c>
      <c r="L20" s="28">
        <f t="shared" si="4"/>
        <v>1.5283915340399375E-3</v>
      </c>
      <c r="M20" s="27">
        <v>1.2546184005050338</v>
      </c>
    </row>
    <row r="21" spans="1:13" x14ac:dyDescent="0.25">
      <c r="A21" s="41" t="str">
        <f t="shared" si="0"/>
        <v>St George-Industry Aggregate</v>
      </c>
      <c r="B21" s="31" t="s" vm="15">
        <v>16</v>
      </c>
      <c r="C21" s="27">
        <v>1591</v>
      </c>
      <c r="D21" s="28">
        <f t="shared" si="1"/>
        <v>0.2155534480422707</v>
      </c>
      <c r="E21" s="27">
        <v>1567</v>
      </c>
      <c r="F21" s="28">
        <f t="shared" si="1"/>
        <v>0.21230185611705732</v>
      </c>
      <c r="G21" s="27">
        <v>2821</v>
      </c>
      <c r="H21" s="28">
        <f t="shared" si="2"/>
        <v>0.38219753420945674</v>
      </c>
      <c r="I21" s="27">
        <v>599</v>
      </c>
      <c r="J21" s="28">
        <f t="shared" si="3"/>
        <v>8.1154315133450755E-2</v>
      </c>
      <c r="K21" s="27">
        <v>803</v>
      </c>
      <c r="L21" s="28">
        <f t="shared" si="4"/>
        <v>0.10879284649776454</v>
      </c>
      <c r="M21" s="27">
        <v>6.429967324368481</v>
      </c>
    </row>
    <row r="22" spans="1:13" x14ac:dyDescent="0.25">
      <c r="A22" s="41" t="str">
        <f t="shared" si="0"/>
        <v>Suncorp-Industry Aggregate</v>
      </c>
      <c r="B22" s="31" t="s" vm="16">
        <v>17</v>
      </c>
      <c r="C22" s="27">
        <v>44701</v>
      </c>
      <c r="D22" s="28">
        <f t="shared" si="1"/>
        <v>0.11155727476915397</v>
      </c>
      <c r="E22" s="27">
        <v>134722</v>
      </c>
      <c r="F22" s="28">
        <f t="shared" si="1"/>
        <v>0.33621662091340154</v>
      </c>
      <c r="G22" s="27">
        <v>134604</v>
      </c>
      <c r="H22" s="28">
        <f t="shared" si="2"/>
        <v>0.33592213626154233</v>
      </c>
      <c r="I22" s="27">
        <v>57724</v>
      </c>
      <c r="J22" s="28">
        <f t="shared" si="3"/>
        <v>0.14405789867731469</v>
      </c>
      <c r="K22" s="27">
        <v>28949</v>
      </c>
      <c r="L22" s="28">
        <f t="shared" si="4"/>
        <v>7.2246069378587477E-2</v>
      </c>
      <c r="M22" s="27">
        <v>4.8446745125073862</v>
      </c>
    </row>
    <row r="23" spans="1:13" x14ac:dyDescent="0.25">
      <c r="A23" s="41" t="str">
        <f t="shared" si="0"/>
        <v>Swiss Re-Industry Aggregate</v>
      </c>
      <c r="B23" s="31" t="s" vm="17">
        <v>18</v>
      </c>
      <c r="C23" s="27">
        <v>2206</v>
      </c>
      <c r="D23" s="28">
        <f t="shared" si="1"/>
        <v>6.8466790813159525E-2</v>
      </c>
      <c r="E23" s="27">
        <v>9546</v>
      </c>
      <c r="F23" s="28">
        <f t="shared" si="1"/>
        <v>0.29627560521415269</v>
      </c>
      <c r="G23" s="27">
        <v>8860</v>
      </c>
      <c r="H23" s="28">
        <f t="shared" si="2"/>
        <v>0.27498448168839229</v>
      </c>
      <c r="I23" s="27">
        <v>6671</v>
      </c>
      <c r="J23" s="28">
        <f t="shared" si="3"/>
        <v>0.20704531346989447</v>
      </c>
      <c r="K23" s="27">
        <v>4937</v>
      </c>
      <c r="L23" s="28">
        <f t="shared" si="4"/>
        <v>0.15322780881440098</v>
      </c>
      <c r="M23" s="27">
        <v>7.0848267079050302</v>
      </c>
    </row>
    <row r="24" spans="1:13" x14ac:dyDescent="0.25">
      <c r="A24" s="41" t="str">
        <f t="shared" si="0"/>
        <v>TAL Life-Industry Aggregate</v>
      </c>
      <c r="B24" s="31" t="s" vm="18">
        <v>19</v>
      </c>
      <c r="C24" s="27">
        <v>386944</v>
      </c>
      <c r="D24" s="28">
        <f t="shared" si="1"/>
        <v>0.29117900920093281</v>
      </c>
      <c r="E24" s="27">
        <v>299892</v>
      </c>
      <c r="F24" s="28">
        <f t="shared" si="1"/>
        <v>0.2256715582288035</v>
      </c>
      <c r="G24" s="27">
        <v>341479</v>
      </c>
      <c r="H24" s="28">
        <f t="shared" si="2"/>
        <v>0.25696616792849958</v>
      </c>
      <c r="I24" s="27">
        <v>178551</v>
      </c>
      <c r="J24" s="28">
        <f t="shared" si="3"/>
        <v>0.1343613113831349</v>
      </c>
      <c r="K24" s="27">
        <v>122021</v>
      </c>
      <c r="L24" s="28">
        <f t="shared" si="4"/>
        <v>9.1821953258629213E-2</v>
      </c>
      <c r="M24" s="27">
        <v>4.8361214995085797</v>
      </c>
    </row>
    <row r="25" spans="1:13" x14ac:dyDescent="0.25">
      <c r="A25" s="41" t="str">
        <f t="shared" si="0"/>
        <v>Westpac-Industry Aggregate</v>
      </c>
      <c r="B25" s="31" t="s" vm="19">
        <v>20</v>
      </c>
      <c r="C25" s="27">
        <v>44588</v>
      </c>
      <c r="D25" s="28">
        <f t="shared" si="1"/>
        <v>0.1351868415068597</v>
      </c>
      <c r="E25" s="27">
        <v>120027</v>
      </c>
      <c r="F25" s="28">
        <f t="shared" si="1"/>
        <v>0.36391116501174864</v>
      </c>
      <c r="G25" s="27">
        <v>84838</v>
      </c>
      <c r="H25" s="28">
        <f t="shared" si="2"/>
        <v>0.25722125369514137</v>
      </c>
      <c r="I25" s="27">
        <v>44927</v>
      </c>
      <c r="J25" s="28">
        <f t="shared" si="3"/>
        <v>0.13621465928901691</v>
      </c>
      <c r="K25" s="27">
        <v>35445</v>
      </c>
      <c r="L25" s="28">
        <f t="shared" si="4"/>
        <v>0.10746608049723338</v>
      </c>
      <c r="M25" s="27">
        <v>5.0775175437547819</v>
      </c>
    </row>
    <row r="26" spans="1:13" x14ac:dyDescent="0.25">
      <c r="A26" s="41" t="str">
        <f t="shared" si="0"/>
        <v>Zurich-Industry Aggregate</v>
      </c>
      <c r="B26" s="31" t="s" vm="20">
        <v>21</v>
      </c>
      <c r="C26" s="27">
        <v>89422</v>
      </c>
      <c r="D26" s="28">
        <f t="shared" si="1"/>
        <v>0.41707438795166113</v>
      </c>
      <c r="E26" s="27">
        <v>67313</v>
      </c>
      <c r="F26" s="28">
        <f t="shared" si="1"/>
        <v>0.31395549502572256</v>
      </c>
      <c r="G26" s="27">
        <v>28205</v>
      </c>
      <c r="H26" s="28">
        <f t="shared" si="2"/>
        <v>0.13155133090488472</v>
      </c>
      <c r="I26" s="27">
        <v>20387</v>
      </c>
      <c r="J26" s="28">
        <f t="shared" si="3"/>
        <v>9.5087288890547239E-2</v>
      </c>
      <c r="K26" s="27">
        <v>9076</v>
      </c>
      <c r="L26" s="28">
        <f t="shared" si="4"/>
        <v>4.2331497227184323E-2</v>
      </c>
      <c r="M26" s="27">
        <v>3.3700298336201953</v>
      </c>
    </row>
    <row r="27" spans="1:13" x14ac:dyDescent="0.25">
      <c r="B27" s="5" t="s" vm="21">
        <v>22</v>
      </c>
      <c r="C27" s="5"/>
      <c r="D27" s="28"/>
      <c r="E27" s="27"/>
      <c r="F27" s="28"/>
      <c r="G27" s="27"/>
      <c r="H27" s="28"/>
      <c r="I27" s="27"/>
      <c r="J27" s="28"/>
      <c r="K27" s="27"/>
      <c r="L27" s="28"/>
      <c r="M27" s="34"/>
    </row>
    <row r="28" spans="1:13" x14ac:dyDescent="0.25">
      <c r="A28" s="41" t="str">
        <f>B28&amp;"-"&amp;$B$27</f>
        <v>AIA-Individual Advised</v>
      </c>
      <c r="B28" s="31" t="s">
        <v>1</v>
      </c>
      <c r="C28" s="27">
        <v>62354</v>
      </c>
      <c r="D28" s="28">
        <f>IFERROR(C28/SUM($C28,$E28,$G28,$I28,$K28),0)</f>
        <v>0.32457615208032942</v>
      </c>
      <c r="E28" s="27">
        <v>68513</v>
      </c>
      <c r="F28" s="28">
        <f>IFERROR(E28/SUM($C28,$E28,$G28,$I28,$K28),0)</f>
        <v>0.35663607639413042</v>
      </c>
      <c r="G28" s="27">
        <v>40502</v>
      </c>
      <c r="H28" s="28">
        <f>IFERROR(G28/SUM($C28,$E28,$G28,$I28,$K28),0)</f>
        <v>0.21082822772488535</v>
      </c>
      <c r="I28" s="27">
        <v>17108</v>
      </c>
      <c r="J28" s="28">
        <f>IFERROR(I28/SUM($C28,$E28,$G28,$I28,$K28),0)</f>
        <v>8.9053610190048357E-2</v>
      </c>
      <c r="K28" s="27">
        <v>3632</v>
      </c>
      <c r="L28" s="28">
        <f>IFERROR(K28/SUM($C28,$E28,$G28,$I28,$K28),0)</f>
        <v>1.8905933610606478E-2</v>
      </c>
      <c r="M28" s="27">
        <v>2.7928743430877589</v>
      </c>
    </row>
    <row r="29" spans="1:13" x14ac:dyDescent="0.25">
      <c r="A29" s="41" t="str">
        <f t="shared" ref="A29:A48" si="5">B29&amp;"-"&amp;$B$27</f>
        <v>Allianz-Individual Advised</v>
      </c>
      <c r="B29" s="31" t="s" vm="1">
        <v>2</v>
      </c>
      <c r="C29" s="27">
        <v>0</v>
      </c>
      <c r="D29" s="28">
        <f t="shared" ref="D29:D48" si="6">IFERROR(C29/SUM($C29,$E29,$G29,$I29,$K29),0)</f>
        <v>0</v>
      </c>
      <c r="E29" s="27">
        <v>0</v>
      </c>
      <c r="F29" s="28">
        <f t="shared" ref="F29:F48" si="7">IFERROR(E29/SUM($C29,$E29,$G29,$I29,$K29),0)</f>
        <v>0</v>
      </c>
      <c r="G29" s="27">
        <v>0</v>
      </c>
      <c r="H29" s="28">
        <f t="shared" ref="H29:H48" si="8">IFERROR(G29/SUM($C29,$E29,$G29,$I29,$K29),0)</f>
        <v>0</v>
      </c>
      <c r="I29" s="27">
        <v>0</v>
      </c>
      <c r="J29" s="28">
        <f t="shared" ref="J29:J48" si="9">IFERROR(I29/SUM($C29,$E29,$G29,$I29,$K29),0)</f>
        <v>0</v>
      </c>
      <c r="K29" s="27">
        <v>0</v>
      </c>
      <c r="L29" s="28">
        <f t="shared" ref="L29:L48" si="10">IFERROR(K29/SUM($C29,$E29,$G29,$I29,$K29),0)</f>
        <v>0</v>
      </c>
      <c r="M29" s="27">
        <v>0</v>
      </c>
    </row>
    <row r="30" spans="1:13" x14ac:dyDescent="0.25">
      <c r="A30" s="41" t="str">
        <f t="shared" si="5"/>
        <v>AMP-Individual Advised</v>
      </c>
      <c r="B30" s="31" t="s" vm="2">
        <v>3</v>
      </c>
      <c r="C30" s="27">
        <v>61467</v>
      </c>
      <c r="D30" s="28">
        <f t="shared" si="6"/>
        <v>0.11183524646984012</v>
      </c>
      <c r="E30" s="27">
        <v>180844</v>
      </c>
      <c r="F30" s="28">
        <f t="shared" si="7"/>
        <v>0.32903400707032665</v>
      </c>
      <c r="G30" s="27">
        <v>193897</v>
      </c>
      <c r="H30" s="28">
        <f t="shared" si="8"/>
        <v>0.35278309962683374</v>
      </c>
      <c r="I30" s="27">
        <v>71996</v>
      </c>
      <c r="J30" s="28">
        <f t="shared" si="9"/>
        <v>0.13099208363581449</v>
      </c>
      <c r="K30" s="27">
        <v>41417</v>
      </c>
      <c r="L30" s="28">
        <f t="shared" si="10"/>
        <v>7.5355563197184963E-2</v>
      </c>
      <c r="M30" s="27">
        <v>5.6974795428227578</v>
      </c>
    </row>
    <row r="31" spans="1:13" x14ac:dyDescent="0.25">
      <c r="A31" s="41" t="str">
        <f t="shared" si="5"/>
        <v>Clearview-Individual Advised</v>
      </c>
      <c r="B31" s="31" t="s" vm="3">
        <v>4</v>
      </c>
      <c r="C31" s="27">
        <v>13691</v>
      </c>
      <c r="D31" s="28">
        <f t="shared" si="6"/>
        <v>0.36741539865281914</v>
      </c>
      <c r="E31" s="27">
        <v>13135</v>
      </c>
      <c r="F31" s="28">
        <f t="shared" si="7"/>
        <v>0.35249443147357967</v>
      </c>
      <c r="G31" s="27">
        <v>8596</v>
      </c>
      <c r="H31" s="28">
        <f t="shared" si="8"/>
        <v>0.23068459329629928</v>
      </c>
      <c r="I31" s="27">
        <v>641</v>
      </c>
      <c r="J31" s="28">
        <f t="shared" si="9"/>
        <v>1.7202050291173551E-2</v>
      </c>
      <c r="K31" s="27">
        <v>1200</v>
      </c>
      <c r="L31" s="28">
        <f t="shared" si="10"/>
        <v>3.2203526286128333E-2</v>
      </c>
      <c r="M31" s="27">
        <v>3.5486388547428804</v>
      </c>
    </row>
    <row r="32" spans="1:13" x14ac:dyDescent="0.25">
      <c r="A32" s="41" t="str">
        <f t="shared" si="5"/>
        <v>CMLA-Individual Advised</v>
      </c>
      <c r="B32" s="31" t="s" vm="4">
        <v>5</v>
      </c>
      <c r="C32" s="27">
        <v>107446</v>
      </c>
      <c r="D32" s="28">
        <f t="shared" si="6"/>
        <v>0.34152884746807882</v>
      </c>
      <c r="E32" s="27">
        <v>112055</v>
      </c>
      <c r="F32" s="28">
        <f t="shared" si="7"/>
        <v>0.35617905741521855</v>
      </c>
      <c r="G32" s="27">
        <v>56289</v>
      </c>
      <c r="H32" s="28">
        <f t="shared" si="8"/>
        <v>0.17892073502159864</v>
      </c>
      <c r="I32" s="27">
        <v>24820</v>
      </c>
      <c r="J32" s="28">
        <f t="shared" si="9"/>
        <v>7.8893081121286193E-2</v>
      </c>
      <c r="K32" s="27">
        <v>13993</v>
      </c>
      <c r="L32" s="28">
        <f t="shared" si="10"/>
        <v>4.4478278973817793E-2</v>
      </c>
      <c r="M32" s="27">
        <v>3.3097671416186061</v>
      </c>
    </row>
    <row r="33" spans="1:13" x14ac:dyDescent="0.25">
      <c r="A33" s="41" t="str">
        <f t="shared" si="5"/>
        <v>Hallmark-Individual Advised</v>
      </c>
      <c r="B33" s="31" t="s" vm="5">
        <v>6</v>
      </c>
      <c r="C33" s="27">
        <v>0</v>
      </c>
      <c r="D33" s="28">
        <f t="shared" si="6"/>
        <v>0</v>
      </c>
      <c r="E33" s="27">
        <v>0</v>
      </c>
      <c r="F33" s="28">
        <f t="shared" si="7"/>
        <v>0</v>
      </c>
      <c r="G33" s="27">
        <v>248</v>
      </c>
      <c r="H33" s="28">
        <f t="shared" si="8"/>
        <v>0.38871473354231972</v>
      </c>
      <c r="I33" s="27">
        <v>174</v>
      </c>
      <c r="J33" s="28">
        <f t="shared" si="9"/>
        <v>0.27272727272727271</v>
      </c>
      <c r="K33" s="27">
        <v>216</v>
      </c>
      <c r="L33" s="28">
        <f t="shared" si="10"/>
        <v>0.33855799373040751</v>
      </c>
      <c r="M33" s="27">
        <v>10.103448275862069</v>
      </c>
    </row>
    <row r="34" spans="1:13" x14ac:dyDescent="0.25">
      <c r="A34" s="41" t="str">
        <f t="shared" si="5"/>
        <v>Hannover Re-Individual Advised</v>
      </c>
      <c r="B34" s="31" t="s" vm="6">
        <v>7</v>
      </c>
      <c r="C34" s="27">
        <v>0</v>
      </c>
      <c r="D34" s="28">
        <f t="shared" si="6"/>
        <v>0</v>
      </c>
      <c r="E34" s="27">
        <v>0</v>
      </c>
      <c r="F34" s="28">
        <f t="shared" si="7"/>
        <v>0</v>
      </c>
      <c r="G34" s="27">
        <v>0</v>
      </c>
      <c r="H34" s="28">
        <f t="shared" si="8"/>
        <v>0</v>
      </c>
      <c r="I34" s="27">
        <v>0</v>
      </c>
      <c r="J34" s="28">
        <f t="shared" si="9"/>
        <v>0</v>
      </c>
      <c r="K34" s="27">
        <v>0</v>
      </c>
      <c r="L34" s="28">
        <f t="shared" si="10"/>
        <v>0</v>
      </c>
      <c r="M34" s="27">
        <v>0</v>
      </c>
    </row>
    <row r="35" spans="1:13" x14ac:dyDescent="0.25">
      <c r="A35" s="41" t="str">
        <f t="shared" si="5"/>
        <v>HCF-Individual Advised</v>
      </c>
      <c r="B35" s="31" t="s" vm="7">
        <v>8</v>
      </c>
      <c r="C35" s="27">
        <v>0</v>
      </c>
      <c r="D35" s="28">
        <f t="shared" si="6"/>
        <v>0</v>
      </c>
      <c r="E35" s="27">
        <v>0</v>
      </c>
      <c r="F35" s="28">
        <f t="shared" si="7"/>
        <v>0</v>
      </c>
      <c r="G35" s="27">
        <v>0</v>
      </c>
      <c r="H35" s="28">
        <f t="shared" si="8"/>
        <v>0</v>
      </c>
      <c r="I35" s="27">
        <v>0</v>
      </c>
      <c r="J35" s="28">
        <f t="shared" si="9"/>
        <v>0</v>
      </c>
      <c r="K35" s="27">
        <v>0</v>
      </c>
      <c r="L35" s="28">
        <f t="shared" si="10"/>
        <v>0</v>
      </c>
      <c r="M35" s="27">
        <v>0</v>
      </c>
    </row>
    <row r="36" spans="1:13" x14ac:dyDescent="0.25">
      <c r="A36" s="41" t="str">
        <f t="shared" si="5"/>
        <v>MetLife-Individual Advised</v>
      </c>
      <c r="B36" s="31" t="s" vm="8">
        <v>9</v>
      </c>
      <c r="C36" s="27">
        <v>3419</v>
      </c>
      <c r="D36" s="28">
        <f t="shared" si="6"/>
        <v>0.53715632364493326</v>
      </c>
      <c r="E36" s="27">
        <v>2780</v>
      </c>
      <c r="F36" s="28">
        <f t="shared" si="7"/>
        <v>0.43676355066771405</v>
      </c>
      <c r="G36" s="27">
        <v>166</v>
      </c>
      <c r="H36" s="28">
        <f t="shared" si="8"/>
        <v>2.6080125687352709E-2</v>
      </c>
      <c r="I36" s="27">
        <v>0</v>
      </c>
      <c r="J36" s="28">
        <f t="shared" si="9"/>
        <v>0</v>
      </c>
      <c r="K36" s="27">
        <v>0</v>
      </c>
      <c r="L36" s="28">
        <f t="shared" si="10"/>
        <v>0</v>
      </c>
      <c r="M36" s="27">
        <v>0.91885310290652</v>
      </c>
    </row>
    <row r="37" spans="1:13" x14ac:dyDescent="0.25">
      <c r="A37" s="41" t="str">
        <f t="shared" si="5"/>
        <v>MLC-Individual Advised</v>
      </c>
      <c r="B37" s="31" t="s" vm="9">
        <v>10</v>
      </c>
      <c r="C37" s="27">
        <v>118812</v>
      </c>
      <c r="D37" s="28">
        <f t="shared" si="6"/>
        <v>0.21312104698593329</v>
      </c>
      <c r="E37" s="27">
        <v>186643</v>
      </c>
      <c r="F37" s="28">
        <f t="shared" si="7"/>
        <v>0.33479405760862158</v>
      </c>
      <c r="G37" s="27">
        <v>149784</v>
      </c>
      <c r="H37" s="28">
        <f t="shared" si="8"/>
        <v>0.26867759907872124</v>
      </c>
      <c r="I37" s="27">
        <v>70245</v>
      </c>
      <c r="J37" s="28">
        <f t="shared" si="9"/>
        <v>0.12600316420502039</v>
      </c>
      <c r="K37" s="27">
        <v>32002</v>
      </c>
      <c r="L37" s="28">
        <f t="shared" si="10"/>
        <v>5.7404132121703505E-2</v>
      </c>
      <c r="M37" s="27">
        <v>5.0212136505606075</v>
      </c>
    </row>
    <row r="38" spans="1:13" x14ac:dyDescent="0.25">
      <c r="A38" s="41" t="str">
        <f t="shared" si="5"/>
        <v>NobleOak-Individual Advised</v>
      </c>
      <c r="B38" s="31" t="s" vm="10">
        <v>11</v>
      </c>
      <c r="C38" s="27">
        <v>155</v>
      </c>
      <c r="D38" s="28">
        <f t="shared" si="6"/>
        <v>0.93939393939393945</v>
      </c>
      <c r="E38" s="27">
        <v>10</v>
      </c>
      <c r="F38" s="28">
        <f t="shared" si="7"/>
        <v>6.0606060606060608E-2</v>
      </c>
      <c r="G38" s="27">
        <v>0</v>
      </c>
      <c r="H38" s="28">
        <f t="shared" si="8"/>
        <v>0</v>
      </c>
      <c r="I38" s="27">
        <v>0</v>
      </c>
      <c r="J38" s="28">
        <f t="shared" si="9"/>
        <v>0</v>
      </c>
      <c r="K38" s="27">
        <v>0</v>
      </c>
      <c r="L38" s="28">
        <f t="shared" si="10"/>
        <v>0</v>
      </c>
      <c r="M38" s="27">
        <v>0.54545454545454541</v>
      </c>
    </row>
    <row r="39" spans="1:13" x14ac:dyDescent="0.25">
      <c r="A39" s="41" t="str">
        <f t="shared" si="5"/>
        <v>OnePath-Individual Advised</v>
      </c>
      <c r="B39" s="31" t="s" vm="11">
        <v>12</v>
      </c>
      <c r="C39" s="27">
        <v>43776</v>
      </c>
      <c r="D39" s="28">
        <f t="shared" si="6"/>
        <v>0.11027116893585399</v>
      </c>
      <c r="E39" s="27">
        <v>186330</v>
      </c>
      <c r="F39" s="28">
        <f t="shared" si="7"/>
        <v>0.46936282227288184</v>
      </c>
      <c r="G39" s="27">
        <v>89328</v>
      </c>
      <c r="H39" s="28">
        <f t="shared" si="8"/>
        <v>0.2250160585412547</v>
      </c>
      <c r="I39" s="27">
        <v>33890</v>
      </c>
      <c r="J39" s="28">
        <f t="shared" si="9"/>
        <v>8.5368464803456057E-2</v>
      </c>
      <c r="K39" s="27">
        <v>43661</v>
      </c>
      <c r="L39" s="28">
        <f t="shared" si="10"/>
        <v>0.1099814854465534</v>
      </c>
      <c r="M39" s="27">
        <v>5.073945949378218</v>
      </c>
    </row>
    <row r="40" spans="1:13" x14ac:dyDescent="0.25">
      <c r="A40" s="41" t="str">
        <f t="shared" si="5"/>
        <v>QBE-Individual Advised</v>
      </c>
      <c r="B40" s="31" t="s" vm="12">
        <v>13</v>
      </c>
      <c r="C40" s="27">
        <v>0</v>
      </c>
      <c r="D40" s="28">
        <f t="shared" si="6"/>
        <v>0</v>
      </c>
      <c r="E40" s="27">
        <v>0</v>
      </c>
      <c r="F40" s="28">
        <f t="shared" si="7"/>
        <v>0</v>
      </c>
      <c r="G40" s="27">
        <v>0</v>
      </c>
      <c r="H40" s="28">
        <f t="shared" si="8"/>
        <v>0</v>
      </c>
      <c r="I40" s="27">
        <v>0</v>
      </c>
      <c r="J40" s="28">
        <f t="shared" si="9"/>
        <v>0</v>
      </c>
      <c r="K40" s="27">
        <v>0</v>
      </c>
      <c r="L40" s="28">
        <f t="shared" si="10"/>
        <v>0</v>
      </c>
      <c r="M40" s="27">
        <v>0</v>
      </c>
    </row>
    <row r="41" spans="1:13" x14ac:dyDescent="0.25">
      <c r="A41" s="41" t="str">
        <f t="shared" si="5"/>
        <v>Qinsure-Individual Advised</v>
      </c>
      <c r="B41" s="31" t="s" vm="13">
        <v>14</v>
      </c>
      <c r="C41" s="27">
        <v>0</v>
      </c>
      <c r="D41" s="28">
        <f t="shared" si="6"/>
        <v>0</v>
      </c>
      <c r="E41" s="27">
        <v>0</v>
      </c>
      <c r="F41" s="28">
        <f t="shared" si="7"/>
        <v>0</v>
      </c>
      <c r="G41" s="27">
        <v>0</v>
      </c>
      <c r="H41" s="28">
        <f t="shared" si="8"/>
        <v>0</v>
      </c>
      <c r="I41" s="27">
        <v>0</v>
      </c>
      <c r="J41" s="28">
        <f t="shared" si="9"/>
        <v>0</v>
      </c>
      <c r="K41" s="27">
        <v>0</v>
      </c>
      <c r="L41" s="28">
        <f t="shared" si="10"/>
        <v>0</v>
      </c>
      <c r="M41" s="27">
        <v>0</v>
      </c>
    </row>
    <row r="42" spans="1:13" x14ac:dyDescent="0.25">
      <c r="A42" s="41" t="str">
        <f t="shared" si="5"/>
        <v>St Andrews-Individual Advised</v>
      </c>
      <c r="B42" s="31" t="s" vm="14">
        <v>15</v>
      </c>
      <c r="C42" s="27">
        <v>0</v>
      </c>
      <c r="D42" s="28">
        <f t="shared" si="6"/>
        <v>0</v>
      </c>
      <c r="E42" s="27">
        <v>0</v>
      </c>
      <c r="F42" s="28">
        <f t="shared" si="7"/>
        <v>0</v>
      </c>
      <c r="G42" s="27">
        <v>0</v>
      </c>
      <c r="H42" s="28">
        <f t="shared" si="8"/>
        <v>0</v>
      </c>
      <c r="I42" s="27">
        <v>0</v>
      </c>
      <c r="J42" s="28">
        <f t="shared" si="9"/>
        <v>0</v>
      </c>
      <c r="K42" s="27">
        <v>0</v>
      </c>
      <c r="L42" s="28">
        <f t="shared" si="10"/>
        <v>0</v>
      </c>
      <c r="M42" s="27">
        <v>0</v>
      </c>
    </row>
    <row r="43" spans="1:13" x14ac:dyDescent="0.25">
      <c r="A43" s="41" t="str">
        <f t="shared" si="5"/>
        <v>St George-Individual Advised</v>
      </c>
      <c r="B43" s="31" t="s" vm="15">
        <v>16</v>
      </c>
      <c r="C43" s="27">
        <v>142</v>
      </c>
      <c r="D43" s="28">
        <f t="shared" si="6"/>
        <v>4.5703250724171224E-2</v>
      </c>
      <c r="E43" s="27">
        <v>443</v>
      </c>
      <c r="F43" s="28">
        <f t="shared" si="7"/>
        <v>0.14258126810428065</v>
      </c>
      <c r="G43" s="27">
        <v>1890</v>
      </c>
      <c r="H43" s="28">
        <f t="shared" si="8"/>
        <v>0.60830383006115218</v>
      </c>
      <c r="I43" s="27">
        <v>0</v>
      </c>
      <c r="J43" s="28">
        <f t="shared" si="9"/>
        <v>0</v>
      </c>
      <c r="K43" s="27">
        <v>632</v>
      </c>
      <c r="L43" s="28">
        <f t="shared" si="10"/>
        <v>0.20341165111039589</v>
      </c>
      <c r="M43" s="27">
        <v>10.00291881618246</v>
      </c>
    </row>
    <row r="44" spans="1:13" x14ac:dyDescent="0.25">
      <c r="A44" s="41" t="str">
        <f t="shared" si="5"/>
        <v>Suncorp-Individual Advised</v>
      </c>
      <c r="B44" s="31" t="s" vm="16">
        <v>17</v>
      </c>
      <c r="C44" s="27">
        <v>27626</v>
      </c>
      <c r="D44" s="28">
        <f t="shared" si="6"/>
        <v>8.7660400827547696E-2</v>
      </c>
      <c r="E44" s="27">
        <v>111536</v>
      </c>
      <c r="F44" s="28">
        <f t="shared" si="7"/>
        <v>0.35391625521976977</v>
      </c>
      <c r="G44" s="27">
        <v>112798</v>
      </c>
      <c r="H44" s="28">
        <f t="shared" si="8"/>
        <v>0.35792072296190997</v>
      </c>
      <c r="I44" s="27">
        <v>41570</v>
      </c>
      <c r="J44" s="28">
        <f t="shared" si="9"/>
        <v>0.13190627895464987</v>
      </c>
      <c r="K44" s="27">
        <v>21618</v>
      </c>
      <c r="L44" s="28">
        <f t="shared" si="10"/>
        <v>6.8596342036122707E-2</v>
      </c>
      <c r="M44" s="27">
        <v>4.600442064099294</v>
      </c>
    </row>
    <row r="45" spans="1:13" x14ac:dyDescent="0.25">
      <c r="A45" s="41" t="str">
        <f t="shared" si="5"/>
        <v>Swiss Re-Individual Advised</v>
      </c>
      <c r="B45" s="31" t="s" vm="17">
        <v>18</v>
      </c>
      <c r="C45" s="27">
        <v>0</v>
      </c>
      <c r="D45" s="28">
        <f t="shared" si="6"/>
        <v>0</v>
      </c>
      <c r="E45" s="27">
        <v>0</v>
      </c>
      <c r="F45" s="28">
        <f t="shared" si="7"/>
        <v>0</v>
      </c>
      <c r="G45" s="27">
        <v>0</v>
      </c>
      <c r="H45" s="28">
        <f t="shared" si="8"/>
        <v>0</v>
      </c>
      <c r="I45" s="27">
        <v>0</v>
      </c>
      <c r="J45" s="28">
        <f t="shared" si="9"/>
        <v>0</v>
      </c>
      <c r="K45" s="27">
        <v>0</v>
      </c>
      <c r="L45" s="28">
        <f t="shared" si="10"/>
        <v>0</v>
      </c>
      <c r="M45" s="27">
        <v>0</v>
      </c>
    </row>
    <row r="46" spans="1:13" x14ac:dyDescent="0.25">
      <c r="A46" s="41" t="str">
        <f t="shared" si="5"/>
        <v>TAL Life-Individual Advised</v>
      </c>
      <c r="B46" s="31" t="s" vm="18">
        <v>19</v>
      </c>
      <c r="C46" s="27">
        <v>12246</v>
      </c>
      <c r="D46" s="28">
        <f t="shared" si="6"/>
        <v>4.8681977014601412E-2</v>
      </c>
      <c r="E46" s="27">
        <v>88187</v>
      </c>
      <c r="F46" s="28">
        <f t="shared" si="7"/>
        <v>0.35057304482987545</v>
      </c>
      <c r="G46" s="27">
        <v>88791</v>
      </c>
      <c r="H46" s="28">
        <f t="shared" si="8"/>
        <v>0.35297414838342922</v>
      </c>
      <c r="I46" s="27">
        <v>31458</v>
      </c>
      <c r="J46" s="28">
        <f t="shared" si="9"/>
        <v>0.12505615163525488</v>
      </c>
      <c r="K46" s="27">
        <v>30869</v>
      </c>
      <c r="L46" s="28">
        <f t="shared" si="10"/>
        <v>0.12271467813683905</v>
      </c>
      <c r="M46" s="27">
        <v>5.4553028239353489</v>
      </c>
    </row>
    <row r="47" spans="1:13" x14ac:dyDescent="0.25">
      <c r="A47" s="41" t="str">
        <f t="shared" si="5"/>
        <v>Westpac-Individual Advised</v>
      </c>
      <c r="B47" s="31" t="s" vm="19">
        <v>20</v>
      </c>
      <c r="C47" s="27">
        <v>28080</v>
      </c>
      <c r="D47" s="28">
        <f t="shared" si="6"/>
        <v>0.10759445168212124</v>
      </c>
      <c r="E47" s="27">
        <v>105257</v>
      </c>
      <c r="F47" s="28">
        <f t="shared" si="7"/>
        <v>0.40331443022453828</v>
      </c>
      <c r="G47" s="27">
        <v>71673</v>
      </c>
      <c r="H47" s="28">
        <f t="shared" si="8"/>
        <v>0.27463023986512375</v>
      </c>
      <c r="I47" s="27">
        <v>30978</v>
      </c>
      <c r="J47" s="28">
        <f t="shared" si="9"/>
        <v>0.11869875086213504</v>
      </c>
      <c r="K47" s="27">
        <v>24992</v>
      </c>
      <c r="L47" s="28">
        <f t="shared" si="10"/>
        <v>9.5762127366081695E-2</v>
      </c>
      <c r="M47" s="27">
        <v>4.7060789795097824</v>
      </c>
    </row>
    <row r="48" spans="1:13" x14ac:dyDescent="0.25">
      <c r="A48" s="41" t="str">
        <f t="shared" si="5"/>
        <v>Zurich-Individual Advised</v>
      </c>
      <c r="B48" s="31" t="s" vm="20">
        <v>21</v>
      </c>
      <c r="C48" s="27">
        <v>83996</v>
      </c>
      <c r="D48" s="28">
        <f t="shared" si="6"/>
        <v>0.43250312807336427</v>
      </c>
      <c r="E48" s="27">
        <v>61232</v>
      </c>
      <c r="F48" s="28">
        <f t="shared" si="7"/>
        <v>0.31528919874980049</v>
      </c>
      <c r="G48" s="27">
        <v>25531</v>
      </c>
      <c r="H48" s="28">
        <f t="shared" si="8"/>
        <v>0.13146146677033504</v>
      </c>
      <c r="I48" s="27">
        <v>16110</v>
      </c>
      <c r="J48" s="28">
        <f t="shared" si="9"/>
        <v>8.2951871437472E-2</v>
      </c>
      <c r="K48" s="27">
        <v>7340</v>
      </c>
      <c r="L48" s="28">
        <f t="shared" si="10"/>
        <v>3.7794334969028211E-2</v>
      </c>
      <c r="M48" s="27">
        <v>3.1735853837772092</v>
      </c>
    </row>
    <row r="49" spans="1:13" x14ac:dyDescent="0.25">
      <c r="B49" s="5" t="s" vm="22">
        <v>28</v>
      </c>
      <c r="D49" s="28"/>
      <c r="E49" s="27"/>
      <c r="F49" s="28"/>
      <c r="G49" s="27"/>
      <c r="H49" s="28"/>
      <c r="I49" s="27"/>
      <c r="J49" s="28"/>
      <c r="K49" s="27"/>
      <c r="L49" s="28"/>
      <c r="M49" s="34"/>
    </row>
    <row r="50" spans="1:13" x14ac:dyDescent="0.25">
      <c r="A50" s="41" t="str">
        <f>B50&amp;"-"&amp;$B$49</f>
        <v>AIA-Individual Non-Advised</v>
      </c>
      <c r="B50" s="31" t="s">
        <v>1</v>
      </c>
      <c r="C50" s="27">
        <v>4080</v>
      </c>
      <c r="D50" s="28">
        <f>IFERROR(C50/SUM($C50,$E50,$G50,$I50,$K50),0)</f>
        <v>0.33434401376710643</v>
      </c>
      <c r="E50" s="27">
        <v>6592</v>
      </c>
      <c r="F50" s="28">
        <f>IFERROR(E50/SUM($C50,$E50,$G50,$I50,$K50),0)</f>
        <v>0.54019503400803082</v>
      </c>
      <c r="G50" s="27">
        <v>416</v>
      </c>
      <c r="H50" s="28">
        <f>IFERROR(G50/SUM($C50,$E50,$G50,$I50,$K50),0)</f>
        <v>3.4089977874293208E-2</v>
      </c>
      <c r="I50" s="27">
        <v>1115</v>
      </c>
      <c r="J50" s="28">
        <f>IFERROR(I50/SUM($C50,$E50,$G50,$I50,$K50),0)</f>
        <v>9.1370974350569525E-2</v>
      </c>
      <c r="K50" s="27">
        <v>0</v>
      </c>
      <c r="L50" s="28">
        <f>IFERROR(K50/SUM($C50,$E50,$G50,$I50,$K50),0)</f>
        <v>0</v>
      </c>
      <c r="M50" s="27">
        <v>1.8011144800458903</v>
      </c>
    </row>
    <row r="51" spans="1:13" x14ac:dyDescent="0.25">
      <c r="A51" s="41" t="str">
        <f t="shared" ref="A51:A70" si="11">B51&amp;"-"&amp;$B$49</f>
        <v>Allianz-Individual Non-Advised</v>
      </c>
      <c r="B51" s="31" t="s" vm="1">
        <v>2</v>
      </c>
      <c r="C51" s="27">
        <v>53</v>
      </c>
      <c r="D51" s="28">
        <f t="shared" ref="D51:D70" si="12">IFERROR(C51/SUM($C51,$E51,$G51,$I51,$K51),0)</f>
        <v>3.4958116219246751E-3</v>
      </c>
      <c r="E51" s="27">
        <v>3302</v>
      </c>
      <c r="F51" s="28">
        <f t="shared" ref="F51:F70" si="13">IFERROR(E51/SUM($C51,$E51,$G51,$I51,$K51),0)</f>
        <v>0.21779565991689204</v>
      </c>
      <c r="G51" s="27">
        <v>4103</v>
      </c>
      <c r="H51" s="28">
        <f t="shared" ref="H51:H70" si="14">IFERROR(G51/SUM($C51,$E51,$G51,$I51,$K51),0)</f>
        <v>0.27062858650484795</v>
      </c>
      <c r="I51" s="27">
        <v>4702</v>
      </c>
      <c r="J51" s="28">
        <f t="shared" ref="J51:J70" si="15">IFERROR(I51/SUM($C51,$E51,$G51,$I51,$K51),0)</f>
        <v>0.31013785370358155</v>
      </c>
      <c r="K51" s="27">
        <v>3001</v>
      </c>
      <c r="L51" s="28">
        <f t="shared" ref="L51:L70" si="16">IFERROR(K51/SUM($C51,$E51,$G51,$I51,$K51),0)</f>
        <v>0.19794208825275378</v>
      </c>
      <c r="M51" s="27">
        <v>8.2094402888831564</v>
      </c>
    </row>
    <row r="52" spans="1:13" x14ac:dyDescent="0.25">
      <c r="A52" s="41" t="str">
        <f t="shared" si="11"/>
        <v>AMP-Individual Non-Advised</v>
      </c>
      <c r="B52" s="31" t="s" vm="2">
        <v>3</v>
      </c>
      <c r="C52" s="27">
        <v>904</v>
      </c>
      <c r="D52" s="28">
        <f t="shared" si="12"/>
        <v>0.11179816967598318</v>
      </c>
      <c r="E52" s="27">
        <v>1519</v>
      </c>
      <c r="F52" s="28">
        <f t="shared" si="13"/>
        <v>0.1878555528073213</v>
      </c>
      <c r="G52" s="27">
        <v>2658</v>
      </c>
      <c r="H52" s="28">
        <f t="shared" si="14"/>
        <v>0.32871629977739303</v>
      </c>
      <c r="I52" s="27">
        <v>1312</v>
      </c>
      <c r="J52" s="28">
        <f t="shared" si="15"/>
        <v>0.16225575068018797</v>
      </c>
      <c r="K52" s="27">
        <v>1693</v>
      </c>
      <c r="L52" s="28">
        <f t="shared" si="16"/>
        <v>0.20937422705911451</v>
      </c>
      <c r="M52" s="27">
        <v>8.6364906478102181</v>
      </c>
    </row>
    <row r="53" spans="1:13" x14ac:dyDescent="0.25">
      <c r="A53" s="41" t="str">
        <f t="shared" si="11"/>
        <v>Clearview-Individual Non-Advised</v>
      </c>
      <c r="B53" s="31" t="s" vm="3">
        <v>4</v>
      </c>
      <c r="C53" s="27">
        <v>3103</v>
      </c>
      <c r="D53" s="28">
        <f t="shared" si="12"/>
        <v>0.1612534428103726</v>
      </c>
      <c r="E53" s="27">
        <v>6273</v>
      </c>
      <c r="F53" s="28">
        <f t="shared" si="13"/>
        <v>0.32598867120511354</v>
      </c>
      <c r="G53" s="27">
        <v>6176</v>
      </c>
      <c r="H53" s="28">
        <f t="shared" si="14"/>
        <v>0.32094787715013251</v>
      </c>
      <c r="I53" s="27">
        <v>2346</v>
      </c>
      <c r="J53" s="28">
        <f t="shared" si="15"/>
        <v>0.12191446240191238</v>
      </c>
      <c r="K53" s="27">
        <v>1345</v>
      </c>
      <c r="L53" s="28">
        <f t="shared" si="16"/>
        <v>6.9895546432468952E-2</v>
      </c>
      <c r="M53" s="27">
        <v>4.8461956247158087</v>
      </c>
    </row>
    <row r="54" spans="1:13" x14ac:dyDescent="0.25">
      <c r="A54" s="41" t="str">
        <f t="shared" si="11"/>
        <v>CMLA-Individual Non-Advised</v>
      </c>
      <c r="B54" s="31" t="s" vm="4">
        <v>5</v>
      </c>
      <c r="C54" s="27">
        <v>35387</v>
      </c>
      <c r="D54" s="28">
        <f t="shared" si="12"/>
        <v>0.46094228289328004</v>
      </c>
      <c r="E54" s="27">
        <v>24145</v>
      </c>
      <c r="F54" s="28">
        <f t="shared" si="13"/>
        <v>0.31450677990386994</v>
      </c>
      <c r="G54" s="27">
        <v>10026</v>
      </c>
      <c r="H54" s="28">
        <f t="shared" si="14"/>
        <v>0.13059618866499068</v>
      </c>
      <c r="I54" s="27">
        <v>3616</v>
      </c>
      <c r="J54" s="28">
        <f t="shared" si="15"/>
        <v>4.71011189120892E-2</v>
      </c>
      <c r="K54" s="27">
        <v>3597</v>
      </c>
      <c r="L54" s="28">
        <f t="shared" si="16"/>
        <v>4.6853629625770145E-2</v>
      </c>
      <c r="M54" s="27">
        <v>3.4333427815570672</v>
      </c>
    </row>
    <row r="55" spans="1:13" x14ac:dyDescent="0.25">
      <c r="A55" s="41" t="str">
        <f t="shared" si="11"/>
        <v>Hallmark-Individual Non-Advised</v>
      </c>
      <c r="B55" s="31" t="s" vm="5">
        <v>6</v>
      </c>
      <c r="C55" s="27">
        <v>1016</v>
      </c>
      <c r="D55" s="28">
        <f t="shared" si="12"/>
        <v>0.34370771312584575</v>
      </c>
      <c r="E55" s="27">
        <v>306</v>
      </c>
      <c r="F55" s="28">
        <f t="shared" si="13"/>
        <v>0.10351826792963464</v>
      </c>
      <c r="G55" s="27">
        <v>862</v>
      </c>
      <c r="H55" s="28">
        <f t="shared" si="14"/>
        <v>0.29161028416779433</v>
      </c>
      <c r="I55" s="27">
        <v>667</v>
      </c>
      <c r="J55" s="28">
        <f t="shared" si="15"/>
        <v>0.22564276048714479</v>
      </c>
      <c r="K55" s="27">
        <v>105</v>
      </c>
      <c r="L55" s="28">
        <f t="shared" si="16"/>
        <v>3.5520974289580516E-2</v>
      </c>
      <c r="M55" s="27">
        <v>4.137855209742896</v>
      </c>
    </row>
    <row r="56" spans="1:13" x14ac:dyDescent="0.25">
      <c r="A56" s="41" t="str">
        <f t="shared" si="11"/>
        <v>Hannover Re-Individual Non-Advised</v>
      </c>
      <c r="B56" s="31" t="s" vm="6">
        <v>7</v>
      </c>
      <c r="C56" s="27">
        <v>42363</v>
      </c>
      <c r="D56" s="28">
        <f t="shared" si="12"/>
        <v>0.53165081197761099</v>
      </c>
      <c r="E56" s="27">
        <v>20207</v>
      </c>
      <c r="F56" s="28">
        <f t="shared" si="13"/>
        <v>0.25359554228056524</v>
      </c>
      <c r="G56" s="27">
        <v>11639</v>
      </c>
      <c r="H56" s="28">
        <f t="shared" si="14"/>
        <v>0.1460681207801009</v>
      </c>
      <c r="I56" s="27">
        <v>3766</v>
      </c>
      <c r="J56" s="28">
        <f t="shared" si="15"/>
        <v>4.7262869907883837E-2</v>
      </c>
      <c r="K56" s="27">
        <v>1707</v>
      </c>
      <c r="L56" s="28">
        <f t="shared" si="16"/>
        <v>2.1422655053839008E-2</v>
      </c>
      <c r="M56" s="27">
        <v>2.0240593637627957</v>
      </c>
    </row>
    <row r="57" spans="1:13" x14ac:dyDescent="0.25">
      <c r="A57" s="41" t="str">
        <f t="shared" si="11"/>
        <v>HCF-Individual Non-Advised</v>
      </c>
      <c r="B57" s="31" t="s" vm="7">
        <v>8</v>
      </c>
      <c r="C57" s="27">
        <v>134520</v>
      </c>
      <c r="D57" s="28">
        <f t="shared" si="12"/>
        <v>0.93109534521543524</v>
      </c>
      <c r="E57" s="27">
        <v>5920</v>
      </c>
      <c r="F57" s="28">
        <f t="shared" si="13"/>
        <v>4.0975947395743208E-2</v>
      </c>
      <c r="G57" s="27">
        <v>3200</v>
      </c>
      <c r="H57" s="28">
        <f t="shared" si="14"/>
        <v>2.2149160754455787E-2</v>
      </c>
      <c r="I57" s="27">
        <v>590</v>
      </c>
      <c r="J57" s="28">
        <f t="shared" si="15"/>
        <v>4.0837515141027856E-3</v>
      </c>
      <c r="K57" s="27">
        <v>245</v>
      </c>
      <c r="L57" s="28">
        <f t="shared" si="16"/>
        <v>1.6957951202630213E-3</v>
      </c>
      <c r="M57" s="27">
        <v>0.6726423256618792</v>
      </c>
    </row>
    <row r="58" spans="1:13" x14ac:dyDescent="0.25">
      <c r="A58" s="41" t="str">
        <f t="shared" si="11"/>
        <v>MetLife-Individual Non-Advised</v>
      </c>
      <c r="B58" s="31" t="s" vm="8">
        <v>9</v>
      </c>
      <c r="C58" s="27">
        <v>3580</v>
      </c>
      <c r="D58" s="28">
        <f t="shared" si="12"/>
        <v>0.39344982965161007</v>
      </c>
      <c r="E58" s="27">
        <v>4449</v>
      </c>
      <c r="F58" s="28">
        <f t="shared" si="13"/>
        <v>0.48895483020112102</v>
      </c>
      <c r="G58" s="27">
        <v>1020</v>
      </c>
      <c r="H58" s="28">
        <f t="shared" si="14"/>
        <v>0.11210023079459282</v>
      </c>
      <c r="I58" s="27">
        <v>50</v>
      </c>
      <c r="J58" s="28">
        <f t="shared" si="15"/>
        <v>5.4951093526761181E-3</v>
      </c>
      <c r="K58" s="27">
        <v>0</v>
      </c>
      <c r="L58" s="28">
        <f t="shared" si="16"/>
        <v>0</v>
      </c>
      <c r="M58" s="27">
        <v>1.3057753599296626</v>
      </c>
    </row>
    <row r="59" spans="1:13" x14ac:dyDescent="0.25">
      <c r="A59" s="41" t="str">
        <f t="shared" si="11"/>
        <v>MLC-Individual Non-Advised</v>
      </c>
      <c r="B59" s="31" t="s" vm="9">
        <v>10</v>
      </c>
      <c r="C59" s="27">
        <v>269769</v>
      </c>
      <c r="D59" s="28">
        <f t="shared" si="12"/>
        <v>0.66583818124825689</v>
      </c>
      <c r="E59" s="27">
        <v>115720</v>
      </c>
      <c r="F59" s="28">
        <f t="shared" si="13"/>
        <v>0.28561767413619904</v>
      </c>
      <c r="G59" s="27">
        <v>16824</v>
      </c>
      <c r="H59" s="28">
        <f t="shared" si="14"/>
        <v>4.1524643533247606E-2</v>
      </c>
      <c r="I59" s="27">
        <v>1392</v>
      </c>
      <c r="J59" s="28">
        <f t="shared" si="15"/>
        <v>3.4357051710818274E-3</v>
      </c>
      <c r="K59" s="27">
        <v>1452</v>
      </c>
      <c r="L59" s="28">
        <f t="shared" si="16"/>
        <v>3.5837959112146648E-3</v>
      </c>
      <c r="M59" s="27">
        <v>1.8618543501569575</v>
      </c>
    </row>
    <row r="60" spans="1:13" x14ac:dyDescent="0.25">
      <c r="A60" s="41" t="str">
        <f t="shared" si="11"/>
        <v>NobleOak-Individual Non-Advised</v>
      </c>
      <c r="B60" s="31" t="s" vm="10">
        <v>11</v>
      </c>
      <c r="C60" s="27">
        <v>845</v>
      </c>
      <c r="D60" s="28">
        <f t="shared" si="12"/>
        <v>0.22022413343758143</v>
      </c>
      <c r="E60" s="27">
        <v>2887</v>
      </c>
      <c r="F60" s="28">
        <f t="shared" si="13"/>
        <v>0.75241073755538179</v>
      </c>
      <c r="G60" s="27">
        <v>105</v>
      </c>
      <c r="H60" s="28">
        <f t="shared" si="14"/>
        <v>2.7365129007036748E-2</v>
      </c>
      <c r="I60" s="27">
        <v>0</v>
      </c>
      <c r="J60" s="28">
        <f t="shared" si="15"/>
        <v>0</v>
      </c>
      <c r="K60" s="27">
        <v>0</v>
      </c>
      <c r="L60" s="28">
        <f t="shared" si="16"/>
        <v>0</v>
      </c>
      <c r="M60" s="27">
        <v>1.160086004691165</v>
      </c>
    </row>
    <row r="61" spans="1:13" x14ac:dyDescent="0.25">
      <c r="A61" s="41" t="str">
        <f t="shared" si="11"/>
        <v>OnePath-Individual Non-Advised</v>
      </c>
      <c r="B61" s="31" t="s" vm="11">
        <v>12</v>
      </c>
      <c r="C61" s="27">
        <v>8893</v>
      </c>
      <c r="D61" s="28">
        <f t="shared" si="12"/>
        <v>0.19630913224873622</v>
      </c>
      <c r="E61" s="27">
        <v>15337</v>
      </c>
      <c r="F61" s="28">
        <f t="shared" si="13"/>
        <v>0.33855764773404562</v>
      </c>
      <c r="G61" s="27">
        <v>10894</v>
      </c>
      <c r="H61" s="28">
        <f t="shared" si="14"/>
        <v>0.24048034259729364</v>
      </c>
      <c r="I61" s="27">
        <v>2287</v>
      </c>
      <c r="J61" s="28">
        <f t="shared" si="15"/>
        <v>5.0484536765192822E-2</v>
      </c>
      <c r="K61" s="27">
        <v>7890</v>
      </c>
      <c r="L61" s="28">
        <f t="shared" si="16"/>
        <v>0.17416834065473169</v>
      </c>
      <c r="M61" s="27">
        <v>7.7240194318091131</v>
      </c>
    </row>
    <row r="62" spans="1:13" x14ac:dyDescent="0.25">
      <c r="A62" s="41" t="str">
        <f t="shared" si="11"/>
        <v>QBE-Individual Non-Advised</v>
      </c>
      <c r="B62" s="31" t="s" vm="12">
        <v>13</v>
      </c>
      <c r="C62" s="27">
        <v>542</v>
      </c>
      <c r="D62" s="28">
        <f t="shared" si="12"/>
        <v>0.31095811818703384</v>
      </c>
      <c r="E62" s="27">
        <v>603</v>
      </c>
      <c r="F62" s="28">
        <f t="shared" si="13"/>
        <v>0.34595524956970741</v>
      </c>
      <c r="G62" s="27">
        <v>98</v>
      </c>
      <c r="H62" s="28">
        <f t="shared" si="14"/>
        <v>5.6224899598393573E-2</v>
      </c>
      <c r="I62" s="27">
        <v>500</v>
      </c>
      <c r="J62" s="28">
        <f t="shared" si="15"/>
        <v>0.2868617326448652</v>
      </c>
      <c r="K62" s="27">
        <v>0</v>
      </c>
      <c r="L62" s="28">
        <f t="shared" si="16"/>
        <v>0</v>
      </c>
      <c r="M62" s="27">
        <v>3.3945783132530121</v>
      </c>
    </row>
    <row r="63" spans="1:13" x14ac:dyDescent="0.25">
      <c r="A63" s="41" t="str">
        <f t="shared" si="11"/>
        <v>Qinsure-Individual Non-Advised</v>
      </c>
      <c r="B63" s="31" t="s" vm="13">
        <v>14</v>
      </c>
      <c r="C63" s="27">
        <v>0</v>
      </c>
      <c r="D63" s="28">
        <f t="shared" si="12"/>
        <v>0</v>
      </c>
      <c r="E63" s="27">
        <v>0</v>
      </c>
      <c r="F63" s="28">
        <f t="shared" si="13"/>
        <v>0</v>
      </c>
      <c r="G63" s="27">
        <v>0</v>
      </c>
      <c r="H63" s="28">
        <f t="shared" si="14"/>
        <v>0</v>
      </c>
      <c r="I63" s="27">
        <v>0</v>
      </c>
      <c r="J63" s="28">
        <f t="shared" si="15"/>
        <v>0</v>
      </c>
      <c r="K63" s="27">
        <v>0</v>
      </c>
      <c r="L63" s="28">
        <f t="shared" si="16"/>
        <v>0</v>
      </c>
      <c r="M63" s="27">
        <v>0</v>
      </c>
    </row>
    <row r="64" spans="1:13" x14ac:dyDescent="0.25">
      <c r="A64" s="41" t="str">
        <f t="shared" si="11"/>
        <v>St Andrews-Individual Non-Advised</v>
      </c>
      <c r="B64" s="31" t="s" vm="14">
        <v>15</v>
      </c>
      <c r="C64" s="27">
        <v>20481</v>
      </c>
      <c r="D64" s="28">
        <f t="shared" si="12"/>
        <v>0.68049971757982519</v>
      </c>
      <c r="E64" s="27">
        <v>5063</v>
      </c>
      <c r="F64" s="28">
        <f t="shared" si="13"/>
        <v>0.16822274645313487</v>
      </c>
      <c r="G64" s="27">
        <v>4040</v>
      </c>
      <c r="H64" s="28">
        <f t="shared" si="14"/>
        <v>0.1342326477722032</v>
      </c>
      <c r="I64" s="27">
        <v>467</v>
      </c>
      <c r="J64" s="28">
        <f t="shared" si="15"/>
        <v>1.5516496660796757E-2</v>
      </c>
      <c r="K64" s="27">
        <v>46</v>
      </c>
      <c r="L64" s="28">
        <f t="shared" si="16"/>
        <v>1.5283915340399375E-3</v>
      </c>
      <c r="M64" s="27">
        <v>1.2546184005050338</v>
      </c>
    </row>
    <row r="65" spans="1:13" x14ac:dyDescent="0.25">
      <c r="A65" s="41" t="str">
        <f t="shared" si="11"/>
        <v>St George-Individual Non-Advised</v>
      </c>
      <c r="B65" s="31" t="s" vm="15">
        <v>16</v>
      </c>
      <c r="C65" s="27">
        <v>1449</v>
      </c>
      <c r="D65" s="28">
        <f t="shared" si="12"/>
        <v>0.33902667290594291</v>
      </c>
      <c r="E65" s="27">
        <v>1124</v>
      </c>
      <c r="F65" s="28">
        <f t="shared" si="13"/>
        <v>0.26298549368273283</v>
      </c>
      <c r="G65" s="27">
        <v>931</v>
      </c>
      <c r="H65" s="28">
        <f t="shared" si="14"/>
        <v>0.21782873186710341</v>
      </c>
      <c r="I65" s="27">
        <v>599</v>
      </c>
      <c r="J65" s="28">
        <f t="shared" si="15"/>
        <v>0.14014974262985494</v>
      </c>
      <c r="K65" s="27">
        <v>171</v>
      </c>
      <c r="L65" s="28">
        <f t="shared" si="16"/>
        <v>4.0009358914365932E-2</v>
      </c>
      <c r="M65" s="27">
        <v>3.3510762751520824</v>
      </c>
    </row>
    <row r="66" spans="1:13" x14ac:dyDescent="0.25">
      <c r="A66" s="41" t="str">
        <f t="shared" si="11"/>
        <v>Suncorp-Individual Non-Advised</v>
      </c>
      <c r="B66" s="31" t="s" vm="16">
        <v>17</v>
      </c>
      <c r="C66" s="27">
        <v>8835</v>
      </c>
      <c r="D66" s="28">
        <f t="shared" si="12"/>
        <v>0.19976033282083747</v>
      </c>
      <c r="E66" s="27">
        <v>14971</v>
      </c>
      <c r="F66" s="28">
        <f t="shared" si="13"/>
        <v>0.33849597540019899</v>
      </c>
      <c r="G66" s="27">
        <v>12429</v>
      </c>
      <c r="H66" s="28">
        <f t="shared" si="14"/>
        <v>0.28102107262367731</v>
      </c>
      <c r="I66" s="27">
        <v>7230</v>
      </c>
      <c r="J66" s="28">
        <f t="shared" si="15"/>
        <v>0.16347110427783304</v>
      </c>
      <c r="K66" s="27">
        <v>763</v>
      </c>
      <c r="L66" s="28">
        <f t="shared" si="16"/>
        <v>1.7251514877453196E-2</v>
      </c>
      <c r="M66" s="27">
        <v>3.5617983215965081</v>
      </c>
    </row>
    <row r="67" spans="1:13" x14ac:dyDescent="0.25">
      <c r="A67" s="41" t="str">
        <f t="shared" si="11"/>
        <v>Swiss Re-Individual Non-Advised</v>
      </c>
      <c r="B67" s="31" t="s" vm="17">
        <v>18</v>
      </c>
      <c r="C67" s="27">
        <v>2206</v>
      </c>
      <c r="D67" s="28">
        <f t="shared" si="12"/>
        <v>6.8466790813159525E-2</v>
      </c>
      <c r="E67" s="27">
        <v>9546</v>
      </c>
      <c r="F67" s="28">
        <f t="shared" si="13"/>
        <v>0.29627560521415269</v>
      </c>
      <c r="G67" s="27">
        <v>8860</v>
      </c>
      <c r="H67" s="28">
        <f t="shared" si="14"/>
        <v>0.27498448168839229</v>
      </c>
      <c r="I67" s="27">
        <v>6671</v>
      </c>
      <c r="J67" s="28">
        <f t="shared" si="15"/>
        <v>0.20704531346989447</v>
      </c>
      <c r="K67" s="27">
        <v>4937</v>
      </c>
      <c r="L67" s="28">
        <f t="shared" si="16"/>
        <v>0.15322780881440098</v>
      </c>
      <c r="M67" s="27">
        <v>7.0848267079050302</v>
      </c>
    </row>
    <row r="68" spans="1:13" x14ac:dyDescent="0.25">
      <c r="A68" s="41" t="str">
        <f t="shared" si="11"/>
        <v>TAL Life-Individual Non-Advised</v>
      </c>
      <c r="B68" s="31" t="s" vm="18">
        <v>19</v>
      </c>
      <c r="C68" s="27">
        <v>49664</v>
      </c>
      <c r="D68" s="28">
        <f t="shared" si="12"/>
        <v>0.47266186365669582</v>
      </c>
      <c r="E68" s="27">
        <v>21338</v>
      </c>
      <c r="F68" s="28">
        <f t="shared" si="13"/>
        <v>0.20307786015436888</v>
      </c>
      <c r="G68" s="27">
        <v>18746</v>
      </c>
      <c r="H68" s="28">
        <f t="shared" si="14"/>
        <v>0.17840929639393566</v>
      </c>
      <c r="I68" s="27">
        <v>9796</v>
      </c>
      <c r="J68" s="28">
        <f t="shared" si="15"/>
        <v>9.3230420755094079E-2</v>
      </c>
      <c r="K68" s="27">
        <v>5529</v>
      </c>
      <c r="L68" s="28">
        <f t="shared" si="16"/>
        <v>5.262055903990559E-2</v>
      </c>
      <c r="M68" s="27">
        <v>3.4109132450144326</v>
      </c>
    </row>
    <row r="69" spans="1:13" x14ac:dyDescent="0.25">
      <c r="A69" s="41" t="str">
        <f t="shared" si="11"/>
        <v>Westpac-Individual Non-Advised</v>
      </c>
      <c r="B69" s="31" t="s" vm="19">
        <v>20</v>
      </c>
      <c r="C69" s="27">
        <v>6856</v>
      </c>
      <c r="D69" s="28">
        <f t="shared" si="12"/>
        <v>0.22003979716284741</v>
      </c>
      <c r="E69" s="27">
        <v>9450</v>
      </c>
      <c r="F69" s="28">
        <f t="shared" si="13"/>
        <v>0.30329289428076256</v>
      </c>
      <c r="G69" s="27">
        <v>7374</v>
      </c>
      <c r="H69" s="28">
        <f t="shared" si="14"/>
        <v>0.23666474099749663</v>
      </c>
      <c r="I69" s="27">
        <v>3749</v>
      </c>
      <c r="J69" s="28">
        <f t="shared" si="15"/>
        <v>0.12032222864111945</v>
      </c>
      <c r="K69" s="27">
        <v>3729</v>
      </c>
      <c r="L69" s="28">
        <f t="shared" si="16"/>
        <v>0.11968033891777392</v>
      </c>
      <c r="M69" s="27">
        <v>4.6771124161612274</v>
      </c>
    </row>
    <row r="70" spans="1:13" x14ac:dyDescent="0.25">
      <c r="A70" s="41" t="str">
        <f t="shared" si="11"/>
        <v>Zurich-Individual Non-Advised</v>
      </c>
      <c r="B70" s="31" t="s" vm="20">
        <v>21</v>
      </c>
      <c r="C70" s="27">
        <v>5423</v>
      </c>
      <c r="D70" s="28">
        <f t="shared" si="12"/>
        <v>0.47412134988634375</v>
      </c>
      <c r="E70" s="27">
        <v>4839</v>
      </c>
      <c r="F70" s="28">
        <f t="shared" si="13"/>
        <v>0.42306347263507604</v>
      </c>
      <c r="G70" s="27">
        <v>1126</v>
      </c>
      <c r="H70" s="28">
        <f t="shared" si="14"/>
        <v>9.8443783878300398E-2</v>
      </c>
      <c r="I70" s="27">
        <v>50</v>
      </c>
      <c r="J70" s="28">
        <f t="shared" si="15"/>
        <v>4.3713936002797689E-3</v>
      </c>
      <c r="K70" s="27">
        <v>0</v>
      </c>
      <c r="L70" s="28">
        <f t="shared" si="16"/>
        <v>0</v>
      </c>
      <c r="M70" s="27">
        <v>1.1990076936527365</v>
      </c>
    </row>
    <row r="71" spans="1:13" x14ac:dyDescent="0.25">
      <c r="B71" s="5" t="s" vm="23">
        <v>29</v>
      </c>
      <c r="D71" s="28"/>
      <c r="E71" s="27"/>
      <c r="F71" s="28"/>
      <c r="G71" s="27"/>
      <c r="H71" s="28"/>
      <c r="I71" s="27"/>
      <c r="J71" s="28"/>
      <c r="K71" s="27"/>
      <c r="L71" s="28"/>
      <c r="M71" s="34"/>
    </row>
    <row r="72" spans="1:13" x14ac:dyDescent="0.25">
      <c r="A72" s="41" t="str">
        <f>B72&amp;"-"&amp;$B$71</f>
        <v>AIA-Group</v>
      </c>
      <c r="B72" s="31" t="s">
        <v>1</v>
      </c>
      <c r="C72" s="27">
        <v>407123</v>
      </c>
      <c r="D72" s="28">
        <f>IFERROR(C72/SUM($C72,$E72,$G72,$I72,$K72),0)</f>
        <v>0.43586712959542984</v>
      </c>
      <c r="E72" s="27">
        <v>193980</v>
      </c>
      <c r="F72" s="28">
        <f>IFERROR(E72/SUM($C72,$E72,$G72,$I72,$K72),0)</f>
        <v>0.20767558157834726</v>
      </c>
      <c r="G72" s="27">
        <v>170888</v>
      </c>
      <c r="H72" s="28">
        <f>IFERROR(G72/SUM($C72,$E72,$G72,$I72,$K72),0)</f>
        <v>0.18295321571688117</v>
      </c>
      <c r="I72" s="27">
        <v>111165</v>
      </c>
      <c r="J72" s="28">
        <f>IFERROR(I72/SUM($C72,$E72,$G72,$I72,$K72),0)</f>
        <v>0.11901358916464055</v>
      </c>
      <c r="K72" s="27">
        <v>50897</v>
      </c>
      <c r="L72" s="28">
        <f>IFERROR(K72/SUM($C72,$E72,$G72,$I72,$K72),0)</f>
        <v>5.4490483944701212E-2</v>
      </c>
      <c r="M72" s="27">
        <v>4.1625522231858438</v>
      </c>
    </row>
    <row r="73" spans="1:13" x14ac:dyDescent="0.25">
      <c r="A73" s="41" t="str">
        <f t="shared" ref="A73:A92" si="17">B73&amp;"-"&amp;$B$71</f>
        <v>Allianz-Group</v>
      </c>
      <c r="B73" s="31" t="s" vm="1">
        <v>2</v>
      </c>
      <c r="C73" s="27">
        <v>0</v>
      </c>
      <c r="D73" s="28">
        <f t="shared" ref="D73:D92" si="18">IFERROR(C73/SUM($C73,$E73,$G73,$I73,$K73),0)</f>
        <v>0</v>
      </c>
      <c r="E73" s="27">
        <v>0</v>
      </c>
      <c r="F73" s="28">
        <f t="shared" ref="F73:F92" si="19">IFERROR(E73/SUM($C73,$E73,$G73,$I73,$K73),0)</f>
        <v>0</v>
      </c>
      <c r="G73" s="27">
        <v>0</v>
      </c>
      <c r="H73" s="28">
        <f t="shared" ref="H73:H92" si="20">IFERROR(G73/SUM($C73,$E73,$G73,$I73,$K73),0)</f>
        <v>0</v>
      </c>
      <c r="I73" s="27">
        <v>0</v>
      </c>
      <c r="J73" s="28">
        <f t="shared" ref="J73:J92" si="21">IFERROR(I73/SUM($C73,$E73,$G73,$I73,$K73),0)</f>
        <v>0</v>
      </c>
      <c r="K73" s="27">
        <v>0</v>
      </c>
      <c r="L73" s="28">
        <f t="shared" ref="L73:L92" si="22">IFERROR(K73/SUM($C73,$E73,$G73,$I73,$K73),0)</f>
        <v>0</v>
      </c>
      <c r="M73" s="27">
        <v>0</v>
      </c>
    </row>
    <row r="74" spans="1:13" x14ac:dyDescent="0.25">
      <c r="A74" s="41" t="str">
        <f t="shared" si="17"/>
        <v>AMP-Group</v>
      </c>
      <c r="B74" s="31" t="s" vm="2">
        <v>3</v>
      </c>
      <c r="C74" s="27">
        <v>53120</v>
      </c>
      <c r="D74" s="28">
        <f t="shared" si="18"/>
        <v>0.22345898694666347</v>
      </c>
      <c r="E74" s="27">
        <v>55438</v>
      </c>
      <c r="F74" s="28">
        <f t="shared" si="19"/>
        <v>0.23321007752916284</v>
      </c>
      <c r="G74" s="27">
        <v>57833</v>
      </c>
      <c r="H74" s="28">
        <f t="shared" si="20"/>
        <v>0.24328508268234919</v>
      </c>
      <c r="I74" s="27">
        <v>38399</v>
      </c>
      <c r="J74" s="28">
        <f t="shared" si="21"/>
        <v>0.161532410387141</v>
      </c>
      <c r="K74" s="27">
        <v>32927</v>
      </c>
      <c r="L74" s="28">
        <f t="shared" si="22"/>
        <v>0.1385134424546835</v>
      </c>
      <c r="M74" s="27">
        <v>8.1551922841302424</v>
      </c>
    </row>
    <row r="75" spans="1:13" x14ac:dyDescent="0.25">
      <c r="A75" s="41" t="str">
        <f t="shared" si="17"/>
        <v>Clearview-Group</v>
      </c>
      <c r="B75" s="31" t="s" vm="3">
        <v>4</v>
      </c>
      <c r="C75" s="27">
        <v>0</v>
      </c>
      <c r="D75" s="28">
        <f t="shared" si="18"/>
        <v>0</v>
      </c>
      <c r="E75" s="27">
        <v>0</v>
      </c>
      <c r="F75" s="28">
        <f t="shared" si="19"/>
        <v>0</v>
      </c>
      <c r="G75" s="27">
        <v>0</v>
      </c>
      <c r="H75" s="28">
        <f t="shared" si="20"/>
        <v>0</v>
      </c>
      <c r="I75" s="27">
        <v>0</v>
      </c>
      <c r="J75" s="28">
        <f t="shared" si="21"/>
        <v>0</v>
      </c>
      <c r="K75" s="27">
        <v>0</v>
      </c>
      <c r="L75" s="28">
        <f t="shared" si="22"/>
        <v>0</v>
      </c>
      <c r="M75" s="27">
        <v>0</v>
      </c>
    </row>
    <row r="76" spans="1:13" x14ac:dyDescent="0.25">
      <c r="A76" s="41" t="str">
        <f t="shared" si="17"/>
        <v>CMLA-Group</v>
      </c>
      <c r="B76" s="31" t="s" vm="4">
        <v>5</v>
      </c>
      <c r="C76" s="27">
        <v>214154</v>
      </c>
      <c r="D76" s="28">
        <f t="shared" si="18"/>
        <v>0.39119101419148367</v>
      </c>
      <c r="E76" s="27">
        <v>118829</v>
      </c>
      <c r="F76" s="28">
        <f t="shared" si="19"/>
        <v>0.21706266063374866</v>
      </c>
      <c r="G76" s="27">
        <v>119643</v>
      </c>
      <c r="H76" s="28">
        <f t="shared" si="20"/>
        <v>0.21854957885872633</v>
      </c>
      <c r="I76" s="27">
        <v>65318</v>
      </c>
      <c r="J76" s="28">
        <f t="shared" si="21"/>
        <v>0.11931514080969456</v>
      </c>
      <c r="K76" s="27">
        <v>29497</v>
      </c>
      <c r="L76" s="28">
        <f t="shared" si="22"/>
        <v>5.3881605506346804E-2</v>
      </c>
      <c r="M76" s="27">
        <v>3.7928568082434402</v>
      </c>
    </row>
    <row r="77" spans="1:13" x14ac:dyDescent="0.25">
      <c r="A77" s="41" t="str">
        <f t="shared" si="17"/>
        <v>Hallmark-Group</v>
      </c>
      <c r="B77" s="31" t="s" vm="5">
        <v>6</v>
      </c>
      <c r="C77" s="27">
        <v>0</v>
      </c>
      <c r="D77" s="28">
        <f t="shared" si="18"/>
        <v>0</v>
      </c>
      <c r="E77" s="27">
        <v>0</v>
      </c>
      <c r="F77" s="28">
        <f t="shared" si="19"/>
        <v>0</v>
      </c>
      <c r="G77" s="27">
        <v>0</v>
      </c>
      <c r="H77" s="28">
        <f t="shared" si="20"/>
        <v>0</v>
      </c>
      <c r="I77" s="27">
        <v>0</v>
      </c>
      <c r="J77" s="28">
        <f t="shared" si="21"/>
        <v>0</v>
      </c>
      <c r="K77" s="27">
        <v>0</v>
      </c>
      <c r="L77" s="28">
        <f t="shared" si="22"/>
        <v>0</v>
      </c>
      <c r="M77" s="27">
        <v>0</v>
      </c>
    </row>
    <row r="78" spans="1:13" x14ac:dyDescent="0.25">
      <c r="A78" s="41" t="str">
        <f t="shared" si="17"/>
        <v>Hannover Re-Group</v>
      </c>
      <c r="B78" s="31" t="s" vm="6">
        <v>7</v>
      </c>
      <c r="C78" s="27">
        <v>51419</v>
      </c>
      <c r="D78" s="28">
        <f t="shared" si="18"/>
        <v>0.33443469551021471</v>
      </c>
      <c r="E78" s="27">
        <v>26549</v>
      </c>
      <c r="F78" s="28">
        <f t="shared" si="19"/>
        <v>0.17267754587021705</v>
      </c>
      <c r="G78" s="27">
        <v>41243</v>
      </c>
      <c r="H78" s="28">
        <f t="shared" si="20"/>
        <v>0.26824889917983208</v>
      </c>
      <c r="I78" s="27">
        <v>23873</v>
      </c>
      <c r="J78" s="28">
        <f t="shared" si="21"/>
        <v>0.15527255461824141</v>
      </c>
      <c r="K78" s="27">
        <v>10665</v>
      </c>
      <c r="L78" s="28">
        <f t="shared" si="22"/>
        <v>6.9366304821494779E-2</v>
      </c>
      <c r="M78" s="27">
        <v>4.3212332565893421</v>
      </c>
    </row>
    <row r="79" spans="1:13" x14ac:dyDescent="0.25">
      <c r="A79" s="41" t="str">
        <f t="shared" si="17"/>
        <v>HCF-Group</v>
      </c>
      <c r="B79" s="31" t="s" vm="7">
        <v>8</v>
      </c>
      <c r="C79" s="27">
        <v>10</v>
      </c>
      <c r="D79" s="28">
        <f t="shared" si="18"/>
        <v>1</v>
      </c>
      <c r="E79" s="27">
        <v>0</v>
      </c>
      <c r="F79" s="28">
        <f t="shared" si="19"/>
        <v>0</v>
      </c>
      <c r="G79" s="27">
        <v>0</v>
      </c>
      <c r="H79" s="28">
        <f t="shared" si="20"/>
        <v>0</v>
      </c>
      <c r="I79" s="27">
        <v>0</v>
      </c>
      <c r="J79" s="28">
        <f t="shared" si="21"/>
        <v>0</v>
      </c>
      <c r="K79" s="27">
        <v>0</v>
      </c>
      <c r="L79" s="28">
        <f t="shared" si="22"/>
        <v>0</v>
      </c>
      <c r="M79" s="27">
        <v>0.5</v>
      </c>
    </row>
    <row r="80" spans="1:13" x14ac:dyDescent="0.25">
      <c r="A80" s="41" t="str">
        <f t="shared" si="17"/>
        <v>MetLife-Group</v>
      </c>
      <c r="B80" s="31" t="s" vm="8">
        <v>9</v>
      </c>
      <c r="C80" s="27">
        <v>175695</v>
      </c>
      <c r="D80" s="28">
        <f t="shared" si="18"/>
        <v>0.48536809739683906</v>
      </c>
      <c r="E80" s="27">
        <v>69961</v>
      </c>
      <c r="F80" s="28">
        <f t="shared" si="19"/>
        <v>0.19327150722547745</v>
      </c>
      <c r="G80" s="27">
        <v>73829</v>
      </c>
      <c r="H80" s="28">
        <f t="shared" si="20"/>
        <v>0.20395709190763103</v>
      </c>
      <c r="I80" s="27">
        <v>28097</v>
      </c>
      <c r="J80" s="28">
        <f t="shared" si="21"/>
        <v>7.7619667221941357E-2</v>
      </c>
      <c r="K80" s="27">
        <v>14401</v>
      </c>
      <c r="L80" s="28">
        <f t="shared" si="22"/>
        <v>3.9783636248111098E-2</v>
      </c>
      <c r="M80" s="27">
        <v>3.1433763551743517</v>
      </c>
    </row>
    <row r="81" spans="1:13" x14ac:dyDescent="0.25">
      <c r="A81" s="41" t="str">
        <f t="shared" si="17"/>
        <v>MLC-Group</v>
      </c>
      <c r="B81" s="31" t="s" vm="9">
        <v>10</v>
      </c>
      <c r="C81" s="27">
        <v>133729</v>
      </c>
      <c r="D81" s="28">
        <f t="shared" si="18"/>
        <v>0.40341668401253727</v>
      </c>
      <c r="E81" s="27">
        <v>60721</v>
      </c>
      <c r="F81" s="28">
        <f t="shared" si="19"/>
        <v>0.18317541049379923</v>
      </c>
      <c r="G81" s="27">
        <v>72366</v>
      </c>
      <c r="H81" s="28">
        <f t="shared" si="20"/>
        <v>0.21830456935482412</v>
      </c>
      <c r="I81" s="27">
        <v>47215</v>
      </c>
      <c r="J81" s="28">
        <f t="shared" si="21"/>
        <v>0.1424322228959459</v>
      </c>
      <c r="K81" s="27">
        <v>17460</v>
      </c>
      <c r="L81" s="28">
        <f t="shared" si="22"/>
        <v>5.2671113242893475E-2</v>
      </c>
      <c r="M81" s="27">
        <v>3.8099045860356813</v>
      </c>
    </row>
    <row r="82" spans="1:13" x14ac:dyDescent="0.25">
      <c r="A82" s="41" t="str">
        <f t="shared" si="17"/>
        <v>NobleOak-Group</v>
      </c>
      <c r="B82" s="31" t="s" vm="10">
        <v>11</v>
      </c>
      <c r="C82" s="27">
        <v>0</v>
      </c>
      <c r="D82" s="28">
        <f t="shared" si="18"/>
        <v>0</v>
      </c>
      <c r="E82" s="27">
        <v>0</v>
      </c>
      <c r="F82" s="28">
        <f t="shared" si="19"/>
        <v>0</v>
      </c>
      <c r="G82" s="27">
        <v>0</v>
      </c>
      <c r="H82" s="28">
        <f t="shared" si="20"/>
        <v>0</v>
      </c>
      <c r="I82" s="27">
        <v>0</v>
      </c>
      <c r="J82" s="28">
        <f t="shared" si="21"/>
        <v>0</v>
      </c>
      <c r="K82" s="27">
        <v>0</v>
      </c>
      <c r="L82" s="28">
        <f t="shared" si="22"/>
        <v>0</v>
      </c>
      <c r="M82" s="27">
        <v>0</v>
      </c>
    </row>
    <row r="83" spans="1:13" x14ac:dyDescent="0.25">
      <c r="A83" s="41" t="str">
        <f t="shared" si="17"/>
        <v>OnePath-Group</v>
      </c>
      <c r="B83" s="31" t="s" vm="11">
        <v>12</v>
      </c>
      <c r="C83" s="27">
        <v>118688</v>
      </c>
      <c r="D83" s="28">
        <f t="shared" si="18"/>
        <v>0.34181279897244199</v>
      </c>
      <c r="E83" s="27">
        <v>59196</v>
      </c>
      <c r="F83" s="28">
        <f t="shared" si="19"/>
        <v>0.1704801702612958</v>
      </c>
      <c r="G83" s="27">
        <v>80149</v>
      </c>
      <c r="H83" s="28">
        <f t="shared" si="20"/>
        <v>0.23082328478736058</v>
      </c>
      <c r="I83" s="27">
        <v>48550</v>
      </c>
      <c r="J83" s="28">
        <f t="shared" si="21"/>
        <v>0.13982046533863624</v>
      </c>
      <c r="K83" s="27">
        <v>40648</v>
      </c>
      <c r="L83" s="28">
        <f t="shared" si="22"/>
        <v>0.11706328064026542</v>
      </c>
      <c r="M83" s="27">
        <v>7.3641487594987671</v>
      </c>
    </row>
    <row r="84" spans="1:13" x14ac:dyDescent="0.25">
      <c r="A84" s="41" t="str">
        <f t="shared" si="17"/>
        <v>QBE-Group</v>
      </c>
      <c r="B84" s="31" t="s" vm="12">
        <v>13</v>
      </c>
      <c r="C84" s="27">
        <v>0</v>
      </c>
      <c r="D84" s="28">
        <f t="shared" si="18"/>
        <v>0</v>
      </c>
      <c r="E84" s="27">
        <v>0</v>
      </c>
      <c r="F84" s="28">
        <f t="shared" si="19"/>
        <v>0</v>
      </c>
      <c r="G84" s="27">
        <v>579</v>
      </c>
      <c r="H84" s="28">
        <f t="shared" si="20"/>
        <v>0.49192863211554799</v>
      </c>
      <c r="I84" s="27">
        <v>598</v>
      </c>
      <c r="J84" s="28">
        <f t="shared" si="21"/>
        <v>0.50807136788445195</v>
      </c>
      <c r="K84" s="27">
        <v>0</v>
      </c>
      <c r="L84" s="28">
        <f t="shared" si="22"/>
        <v>0</v>
      </c>
      <c r="M84" s="27">
        <v>6.5403568394222598</v>
      </c>
    </row>
    <row r="85" spans="1:13" x14ac:dyDescent="0.25">
      <c r="A85" s="41" t="str">
        <f t="shared" si="17"/>
        <v>Qinsure-Group</v>
      </c>
      <c r="B85" s="31" t="s" vm="13">
        <v>14</v>
      </c>
      <c r="C85" s="27">
        <v>52838</v>
      </c>
      <c r="D85" s="28">
        <f t="shared" si="18"/>
        <v>0.5387454627023941</v>
      </c>
      <c r="E85" s="27">
        <v>28512</v>
      </c>
      <c r="F85" s="28">
        <f t="shared" si="19"/>
        <v>0.29071332436069985</v>
      </c>
      <c r="G85" s="27">
        <v>12421</v>
      </c>
      <c r="H85" s="28">
        <f t="shared" si="20"/>
        <v>0.12664668216485175</v>
      </c>
      <c r="I85" s="27">
        <v>4262</v>
      </c>
      <c r="J85" s="28">
        <f t="shared" si="21"/>
        <v>4.3456095273053552E-2</v>
      </c>
      <c r="K85" s="27">
        <v>43</v>
      </c>
      <c r="L85" s="28">
        <f t="shared" si="22"/>
        <v>4.3843549900077493E-4</v>
      </c>
      <c r="M85" s="27">
        <v>1.5383478119009748</v>
      </c>
    </row>
    <row r="86" spans="1:13" x14ac:dyDescent="0.25">
      <c r="A86" s="41" t="str">
        <f t="shared" si="17"/>
        <v>St Andrews-Group</v>
      </c>
      <c r="B86" s="31" t="s" vm="14">
        <v>15</v>
      </c>
      <c r="C86" s="27">
        <v>0</v>
      </c>
      <c r="D86" s="28">
        <f t="shared" si="18"/>
        <v>0</v>
      </c>
      <c r="E86" s="27">
        <v>0</v>
      </c>
      <c r="F86" s="28">
        <f t="shared" si="19"/>
        <v>0</v>
      </c>
      <c r="G86" s="27">
        <v>0</v>
      </c>
      <c r="H86" s="28">
        <f t="shared" si="20"/>
        <v>0</v>
      </c>
      <c r="I86" s="27">
        <v>0</v>
      </c>
      <c r="J86" s="28">
        <f t="shared" si="21"/>
        <v>0</v>
      </c>
      <c r="K86" s="27">
        <v>0</v>
      </c>
      <c r="L86" s="28">
        <f t="shared" si="22"/>
        <v>0</v>
      </c>
      <c r="M86" s="27">
        <v>0</v>
      </c>
    </row>
    <row r="87" spans="1:13" x14ac:dyDescent="0.25">
      <c r="A87" s="41" t="str">
        <f t="shared" si="17"/>
        <v>St George-Group</v>
      </c>
      <c r="B87" s="31" t="s" vm="15">
        <v>16</v>
      </c>
      <c r="C87" s="27">
        <v>0</v>
      </c>
      <c r="D87" s="28">
        <f t="shared" si="18"/>
        <v>0</v>
      </c>
      <c r="E87" s="27">
        <v>0</v>
      </c>
      <c r="F87" s="28">
        <f t="shared" si="19"/>
        <v>0</v>
      </c>
      <c r="G87" s="27">
        <v>0</v>
      </c>
      <c r="H87" s="28">
        <f t="shared" si="20"/>
        <v>0</v>
      </c>
      <c r="I87" s="27">
        <v>0</v>
      </c>
      <c r="J87" s="28">
        <f t="shared" si="21"/>
        <v>0</v>
      </c>
      <c r="K87" s="27">
        <v>0</v>
      </c>
      <c r="L87" s="28">
        <f t="shared" si="22"/>
        <v>0</v>
      </c>
      <c r="M87" s="27">
        <v>0</v>
      </c>
    </row>
    <row r="88" spans="1:13" x14ac:dyDescent="0.25">
      <c r="A88" s="41" t="str">
        <f t="shared" si="17"/>
        <v>Suncorp-Group</v>
      </c>
      <c r="B88" s="31" t="s" vm="16">
        <v>17</v>
      </c>
      <c r="C88" s="27">
        <v>8240</v>
      </c>
      <c r="D88" s="28">
        <f t="shared" si="18"/>
        <v>0.19939986448552899</v>
      </c>
      <c r="E88" s="27">
        <v>8215</v>
      </c>
      <c r="F88" s="28">
        <f t="shared" si="19"/>
        <v>0.19879488916852192</v>
      </c>
      <c r="G88" s="27">
        <v>9377</v>
      </c>
      <c r="H88" s="28">
        <f t="shared" si="20"/>
        <v>0.22691414190301035</v>
      </c>
      <c r="I88" s="27">
        <v>8924</v>
      </c>
      <c r="J88" s="28">
        <f t="shared" si="21"/>
        <v>0.21595198915884231</v>
      </c>
      <c r="K88" s="27">
        <v>6568</v>
      </c>
      <c r="L88" s="28">
        <f t="shared" si="22"/>
        <v>0.1589391152840964</v>
      </c>
      <c r="M88" s="27">
        <v>7.895736987667755</v>
      </c>
    </row>
    <row r="89" spans="1:13" x14ac:dyDescent="0.25">
      <c r="A89" s="41" t="str">
        <f t="shared" si="17"/>
        <v>Swiss Re-Group</v>
      </c>
      <c r="B89" s="31" t="s" vm="17">
        <v>18</v>
      </c>
      <c r="C89" s="27">
        <v>0</v>
      </c>
      <c r="D89" s="28">
        <f t="shared" si="18"/>
        <v>0</v>
      </c>
      <c r="E89" s="27">
        <v>0</v>
      </c>
      <c r="F89" s="28">
        <f t="shared" si="19"/>
        <v>0</v>
      </c>
      <c r="G89" s="27">
        <v>0</v>
      </c>
      <c r="H89" s="28">
        <f t="shared" si="20"/>
        <v>0</v>
      </c>
      <c r="I89" s="27">
        <v>0</v>
      </c>
      <c r="J89" s="28">
        <f t="shared" si="21"/>
        <v>0</v>
      </c>
      <c r="K89" s="27">
        <v>0</v>
      </c>
      <c r="L89" s="28">
        <f t="shared" si="22"/>
        <v>0</v>
      </c>
      <c r="M89" s="27">
        <v>0</v>
      </c>
    </row>
    <row r="90" spans="1:13" x14ac:dyDescent="0.25">
      <c r="A90" s="41" t="str">
        <f t="shared" si="17"/>
        <v>TAL Life-Group</v>
      </c>
      <c r="B90" s="31" t="s" vm="18">
        <v>19</v>
      </c>
      <c r="C90" s="27">
        <v>325034</v>
      </c>
      <c r="D90" s="28">
        <f t="shared" si="18"/>
        <v>0.33430666393763825</v>
      </c>
      <c r="E90" s="27">
        <v>190367</v>
      </c>
      <c r="F90" s="28">
        <f t="shared" si="19"/>
        <v>0.19579784482182291</v>
      </c>
      <c r="G90" s="27">
        <v>233942</v>
      </c>
      <c r="H90" s="28">
        <f t="shared" si="20"/>
        <v>0.24061596502180993</v>
      </c>
      <c r="I90" s="27">
        <v>137297</v>
      </c>
      <c r="J90" s="28">
        <f t="shared" si="21"/>
        <v>0.14121384851629651</v>
      </c>
      <c r="K90" s="27">
        <v>85623</v>
      </c>
      <c r="L90" s="28">
        <f t="shared" si="22"/>
        <v>8.8065677702432371E-2</v>
      </c>
      <c r="M90" s="27">
        <v>4.83082488788944</v>
      </c>
    </row>
    <row r="91" spans="1:13" x14ac:dyDescent="0.25">
      <c r="A91" s="41" t="str">
        <f t="shared" si="17"/>
        <v>Westpac-Group</v>
      </c>
      <c r="B91" s="31" t="s" vm="19">
        <v>20</v>
      </c>
      <c r="C91" s="27">
        <v>9652</v>
      </c>
      <c r="D91" s="28">
        <f t="shared" si="18"/>
        <v>0.25610953379149309</v>
      </c>
      <c r="E91" s="27">
        <v>5320</v>
      </c>
      <c r="F91" s="28">
        <f t="shared" si="19"/>
        <v>0.14116273516066549</v>
      </c>
      <c r="G91" s="27">
        <v>5791</v>
      </c>
      <c r="H91" s="28">
        <f t="shared" si="20"/>
        <v>0.15366041340515296</v>
      </c>
      <c r="I91" s="27">
        <v>10200</v>
      </c>
      <c r="J91" s="28">
        <f t="shared" si="21"/>
        <v>0.27065035688699018</v>
      </c>
      <c r="K91" s="27">
        <v>6724</v>
      </c>
      <c r="L91" s="28">
        <f t="shared" si="22"/>
        <v>0.17841696075569824</v>
      </c>
      <c r="M91" s="27">
        <v>7.8519337571934766</v>
      </c>
    </row>
    <row r="92" spans="1:13" x14ac:dyDescent="0.25">
      <c r="A92" s="41" t="str">
        <f t="shared" si="17"/>
        <v>Zurich-Group</v>
      </c>
      <c r="B92" s="33" t="s" vm="20">
        <v>21</v>
      </c>
      <c r="C92" s="27">
        <v>3</v>
      </c>
      <c r="D92" s="28">
        <f t="shared" si="18"/>
        <v>3.4262220191868436E-4</v>
      </c>
      <c r="E92" s="27">
        <v>1242</v>
      </c>
      <c r="F92" s="28">
        <f t="shared" si="19"/>
        <v>0.14184559159433532</v>
      </c>
      <c r="G92" s="27">
        <v>1548</v>
      </c>
      <c r="H92" s="28">
        <f t="shared" si="20"/>
        <v>0.17679305619004113</v>
      </c>
      <c r="I92" s="27">
        <v>4227</v>
      </c>
      <c r="J92" s="28">
        <f t="shared" si="21"/>
        <v>0.48275468250342624</v>
      </c>
      <c r="K92" s="27">
        <v>1736</v>
      </c>
      <c r="L92" s="28">
        <f t="shared" si="22"/>
        <v>0.19826404751027868</v>
      </c>
      <c r="M92" s="27">
        <v>10.341482131111599</v>
      </c>
    </row>
    <row r="94" spans="1:13" ht="14.45" customHeight="1" x14ac:dyDescent="0.25">
      <c r="B94" s="6" t="s">
        <v>30</v>
      </c>
      <c r="C94" s="311" t="s" vm="29">
        <v>63</v>
      </c>
      <c r="D94" s="311"/>
      <c r="E94" s="308" t="s" vm="30">
        <v>64</v>
      </c>
      <c r="F94" s="308"/>
      <c r="G94" s="308" t="s" vm="31">
        <v>65</v>
      </c>
      <c r="H94" s="308"/>
      <c r="I94" s="308" t="s" vm="32">
        <v>66</v>
      </c>
      <c r="J94" s="308"/>
      <c r="K94" s="308" t="s">
        <v>67</v>
      </c>
      <c r="L94" s="308"/>
      <c r="M94" s="26" t="s" vm="33">
        <v>68</v>
      </c>
    </row>
    <row r="95" spans="1:13" x14ac:dyDescent="0.25">
      <c r="B95" s="25"/>
      <c r="C95" s="25" t="s">
        <v>98</v>
      </c>
      <c r="D95" s="25" t="s">
        <v>96</v>
      </c>
      <c r="E95" s="25" t="s">
        <v>98</v>
      </c>
      <c r="F95" s="25" t="s">
        <v>96</v>
      </c>
      <c r="G95" s="25" t="s">
        <v>98</v>
      </c>
      <c r="H95" s="25" t="s">
        <v>96</v>
      </c>
      <c r="I95" s="25" t="s">
        <v>98</v>
      </c>
      <c r="J95" s="25" t="s">
        <v>96</v>
      </c>
      <c r="K95" s="25" t="s">
        <v>98</v>
      </c>
      <c r="L95" s="25" t="s">
        <v>96</v>
      </c>
      <c r="M95" s="25"/>
    </row>
    <row r="96" spans="1:13" x14ac:dyDescent="0.25">
      <c r="A96" s="41" t="str">
        <f>B96&amp;"-"&amp;$B$94</f>
        <v>AIA-Death</v>
      </c>
      <c r="B96" s="31" t="s">
        <v>1</v>
      </c>
      <c r="C96" s="27">
        <v>383708</v>
      </c>
      <c r="D96" s="28">
        <f>IFERROR(C96/SUM($C96,$E96,$G96,$I96,$K96),0)</f>
        <v>0.66531883314144624</v>
      </c>
      <c r="E96" s="27">
        <v>141747</v>
      </c>
      <c r="F96" s="28">
        <f>IFERROR(E96/SUM($C96,$E96,$G96,$I96,$K96),0)</f>
        <v>0.24577790570251487</v>
      </c>
      <c r="G96" s="27">
        <v>38050</v>
      </c>
      <c r="H96" s="28">
        <f>IFERROR(G96/SUM($C96,$E96,$G96,$I96,$K96),0)</f>
        <v>6.5975641897046786E-2</v>
      </c>
      <c r="I96" s="27">
        <v>11169</v>
      </c>
      <c r="J96" s="28">
        <f>IFERROR(I96/SUM($C96,$E96,$G96,$I96,$K96),0)</f>
        <v>1.9366148340292131E-2</v>
      </c>
      <c r="K96" s="27">
        <v>2054</v>
      </c>
      <c r="L96" s="28">
        <f>IFERROR(K96/SUM($C96,$E96,$G96,$I96,$K96),0)</f>
        <v>3.5614709186999765E-3</v>
      </c>
      <c r="M96" s="27">
        <v>1.1673972567130813</v>
      </c>
    </row>
    <row r="97" spans="1:13" x14ac:dyDescent="0.25">
      <c r="A97" s="41" t="str">
        <f t="shared" ref="A97:A116" si="23">B97&amp;"-"&amp;$B$94</f>
        <v>Allianz-Death</v>
      </c>
      <c r="B97" s="31" t="s" vm="1">
        <v>2</v>
      </c>
      <c r="C97" s="27">
        <v>0</v>
      </c>
      <c r="D97" s="28">
        <f t="shared" ref="D97:D116" si="24">IFERROR(C97/SUM($C97,$E97,$G97,$I97,$K97),0)</f>
        <v>0</v>
      </c>
      <c r="E97" s="27">
        <v>2615</v>
      </c>
      <c r="F97" s="28">
        <f t="shared" ref="F97:F116" si="25">IFERROR(E97/SUM($C97,$E97,$G97,$I97,$K97),0)</f>
        <v>0.2718295218295218</v>
      </c>
      <c r="G97" s="27">
        <v>1270</v>
      </c>
      <c r="H97" s="28">
        <f t="shared" ref="H97:H116" si="26">IFERROR(G97/SUM($C97,$E97,$G97,$I97,$K97),0)</f>
        <v>0.13201663201663202</v>
      </c>
      <c r="I97" s="27">
        <v>2866</v>
      </c>
      <c r="J97" s="28">
        <f t="shared" ref="J97:J116" si="27">IFERROR(I97/SUM($C97,$E97,$G97,$I97,$K97),0)</f>
        <v>0.29792099792099791</v>
      </c>
      <c r="K97" s="27">
        <v>2869</v>
      </c>
      <c r="L97" s="28">
        <f t="shared" ref="L97:L116" si="28">IFERROR(K97/SUM($C97,$E97,$G97,$I97,$K97),0)</f>
        <v>0.29823284823284824</v>
      </c>
      <c r="M97" s="27">
        <v>9.6513243704223939</v>
      </c>
    </row>
    <row r="98" spans="1:13" x14ac:dyDescent="0.25">
      <c r="A98" s="41" t="str">
        <f t="shared" si="23"/>
        <v>AMP-Death</v>
      </c>
      <c r="B98" s="31" t="s" vm="2">
        <v>3</v>
      </c>
      <c r="C98" s="27">
        <v>61717</v>
      </c>
      <c r="D98" s="28">
        <f t="shared" si="24"/>
        <v>0.15325876959905438</v>
      </c>
      <c r="E98" s="27">
        <v>135569</v>
      </c>
      <c r="F98" s="28">
        <f t="shared" si="25"/>
        <v>0.3366517837188166</v>
      </c>
      <c r="G98" s="27">
        <v>154562</v>
      </c>
      <c r="H98" s="28">
        <f t="shared" si="26"/>
        <v>0.38381616000079466</v>
      </c>
      <c r="I98" s="27">
        <v>38528</v>
      </c>
      <c r="J98" s="28">
        <f t="shared" si="27"/>
        <v>9.5674674321700126E-2</v>
      </c>
      <c r="K98" s="27">
        <v>12322</v>
      </c>
      <c r="L98" s="28">
        <f t="shared" si="28"/>
        <v>3.0598612359634268E-2</v>
      </c>
      <c r="M98" s="27">
        <v>4.1550083657180652</v>
      </c>
    </row>
    <row r="99" spans="1:13" x14ac:dyDescent="0.25">
      <c r="A99" s="41" t="str">
        <f t="shared" si="23"/>
        <v>Clearview-Death</v>
      </c>
      <c r="B99" s="31" t="s" vm="3">
        <v>4</v>
      </c>
      <c r="C99" s="27">
        <v>4412</v>
      </c>
      <c r="D99" s="28">
        <f t="shared" si="24"/>
        <v>0.19303465173258663</v>
      </c>
      <c r="E99" s="27">
        <v>6714</v>
      </c>
      <c r="F99" s="28">
        <f t="shared" si="25"/>
        <v>0.29375218760938049</v>
      </c>
      <c r="G99" s="27">
        <v>7658</v>
      </c>
      <c r="H99" s="28">
        <f t="shared" si="26"/>
        <v>0.33505425271263561</v>
      </c>
      <c r="I99" s="27">
        <v>1727</v>
      </c>
      <c r="J99" s="28">
        <f t="shared" si="27"/>
        <v>7.5560028001400076E-2</v>
      </c>
      <c r="K99" s="27">
        <v>2345</v>
      </c>
      <c r="L99" s="28">
        <f t="shared" si="28"/>
        <v>0.1025988799439972</v>
      </c>
      <c r="M99" s="27">
        <v>4.7178962337326551</v>
      </c>
    </row>
    <row r="100" spans="1:13" x14ac:dyDescent="0.25">
      <c r="A100" s="41" t="str">
        <f t="shared" si="23"/>
        <v>CMLA-Death</v>
      </c>
      <c r="B100" s="31" t="s" vm="4">
        <v>5</v>
      </c>
      <c r="C100" s="27">
        <v>234685</v>
      </c>
      <c r="D100" s="28">
        <f t="shared" si="24"/>
        <v>0.55035340246607856</v>
      </c>
      <c r="E100" s="27">
        <v>129181</v>
      </c>
      <c r="F100" s="28">
        <f t="shared" si="25"/>
        <v>0.3029388451923663</v>
      </c>
      <c r="G100" s="27">
        <v>33528</v>
      </c>
      <c r="H100" s="28">
        <f t="shared" si="26"/>
        <v>7.8625599752360317E-2</v>
      </c>
      <c r="I100" s="27">
        <v>23951</v>
      </c>
      <c r="J100" s="28">
        <f t="shared" si="27"/>
        <v>5.6166837856978701E-2</v>
      </c>
      <c r="K100" s="27">
        <v>5081</v>
      </c>
      <c r="L100" s="28">
        <f t="shared" si="28"/>
        <v>1.191531473221614E-2</v>
      </c>
      <c r="M100" s="27">
        <v>1.8960442038160126</v>
      </c>
    </row>
    <row r="101" spans="1:13" x14ac:dyDescent="0.25">
      <c r="A101" s="41" t="str">
        <f t="shared" si="23"/>
        <v>Hallmark-Death</v>
      </c>
      <c r="B101" s="31" t="s" vm="5">
        <v>6</v>
      </c>
      <c r="C101" s="27">
        <v>0</v>
      </c>
      <c r="D101" s="28">
        <f t="shared" si="24"/>
        <v>0</v>
      </c>
      <c r="E101" s="27">
        <v>0</v>
      </c>
      <c r="F101" s="28">
        <f t="shared" si="25"/>
        <v>0</v>
      </c>
      <c r="G101" s="27">
        <v>748</v>
      </c>
      <c r="H101" s="28">
        <f t="shared" si="26"/>
        <v>0.48793215916503585</v>
      </c>
      <c r="I101" s="27">
        <v>569</v>
      </c>
      <c r="J101" s="28">
        <f t="shared" si="27"/>
        <v>0.37116764514024786</v>
      </c>
      <c r="K101" s="27">
        <v>216</v>
      </c>
      <c r="L101" s="28">
        <f t="shared" si="28"/>
        <v>0.14090019569471623</v>
      </c>
      <c r="M101" s="27">
        <v>7.8284409654272666</v>
      </c>
    </row>
    <row r="102" spans="1:13" x14ac:dyDescent="0.25">
      <c r="A102" s="41" t="str">
        <f t="shared" si="23"/>
        <v>Hannover Re-Death</v>
      </c>
      <c r="B102" s="31" t="s" vm="6">
        <v>7</v>
      </c>
      <c r="C102" s="27">
        <v>44277</v>
      </c>
      <c r="D102" s="28">
        <f t="shared" si="24"/>
        <v>0.54273001397367071</v>
      </c>
      <c r="E102" s="27">
        <v>21878</v>
      </c>
      <c r="F102" s="28">
        <f t="shared" si="25"/>
        <v>0.26817190066436225</v>
      </c>
      <c r="G102" s="27">
        <v>11579</v>
      </c>
      <c r="H102" s="28">
        <f t="shared" si="26"/>
        <v>0.14193081807261407</v>
      </c>
      <c r="I102" s="27">
        <v>2694</v>
      </c>
      <c r="J102" s="28">
        <f t="shared" si="27"/>
        <v>3.3021990144884904E-2</v>
      </c>
      <c r="K102" s="27">
        <v>1154</v>
      </c>
      <c r="L102" s="28">
        <f t="shared" si="28"/>
        <v>1.4145277144468142E-2</v>
      </c>
      <c r="M102" s="27">
        <v>1.7641874357342213</v>
      </c>
    </row>
    <row r="103" spans="1:13" x14ac:dyDescent="0.25">
      <c r="A103" s="41" t="str">
        <f t="shared" si="23"/>
        <v>HCF-Death</v>
      </c>
      <c r="B103" s="31" t="s" vm="7">
        <v>8</v>
      </c>
      <c r="C103" s="27">
        <v>1165</v>
      </c>
      <c r="D103" s="28">
        <f t="shared" si="24"/>
        <v>0.30072276716572016</v>
      </c>
      <c r="E103" s="27">
        <v>972</v>
      </c>
      <c r="F103" s="28">
        <f t="shared" si="25"/>
        <v>0.25090345895715022</v>
      </c>
      <c r="G103" s="27">
        <v>1212</v>
      </c>
      <c r="H103" s="28">
        <f t="shared" si="26"/>
        <v>0.31285493030459471</v>
      </c>
      <c r="I103" s="27">
        <v>325</v>
      </c>
      <c r="J103" s="28">
        <f t="shared" si="27"/>
        <v>8.3892617449664433E-2</v>
      </c>
      <c r="K103" s="27">
        <v>200</v>
      </c>
      <c r="L103" s="28">
        <f t="shared" si="28"/>
        <v>5.1626226122870419E-2</v>
      </c>
      <c r="M103" s="27">
        <v>3.3997160557563242</v>
      </c>
    </row>
    <row r="104" spans="1:13" x14ac:dyDescent="0.25">
      <c r="A104" s="41" t="str">
        <f t="shared" si="23"/>
        <v>MetLife-Death</v>
      </c>
      <c r="B104" s="31" t="s" vm="8">
        <v>9</v>
      </c>
      <c r="C104" s="27">
        <v>159499</v>
      </c>
      <c r="D104" s="28">
        <f t="shared" si="24"/>
        <v>0.72029389981755454</v>
      </c>
      <c r="E104" s="27">
        <v>44607</v>
      </c>
      <c r="F104" s="28">
        <f t="shared" si="25"/>
        <v>0.20144420961361295</v>
      </c>
      <c r="G104" s="27">
        <v>14777</v>
      </c>
      <c r="H104" s="28">
        <f t="shared" si="26"/>
        <v>6.6732599938582701E-2</v>
      </c>
      <c r="I104" s="27">
        <v>1807</v>
      </c>
      <c r="J104" s="28">
        <f t="shared" si="27"/>
        <v>8.1603713939919428E-3</v>
      </c>
      <c r="K104" s="27">
        <v>746</v>
      </c>
      <c r="L104" s="28">
        <f t="shared" si="28"/>
        <v>3.3689192362578802E-3</v>
      </c>
      <c r="M104" s="27">
        <v>1.0129665004786936</v>
      </c>
    </row>
    <row r="105" spans="1:13" x14ac:dyDescent="0.25">
      <c r="A105" s="41" t="str">
        <f t="shared" si="23"/>
        <v>MLC-Death</v>
      </c>
      <c r="B105" s="31" t="s" vm="9">
        <v>10</v>
      </c>
      <c r="C105" s="27">
        <v>153565</v>
      </c>
      <c r="D105" s="28">
        <f t="shared" si="24"/>
        <v>0.37759533012697571</v>
      </c>
      <c r="E105" s="27">
        <v>116075</v>
      </c>
      <c r="F105" s="28">
        <f t="shared" si="25"/>
        <v>0.28541254807077593</v>
      </c>
      <c r="G105" s="27">
        <v>99226</v>
      </c>
      <c r="H105" s="28">
        <f t="shared" si="26"/>
        <v>0.24398316170468068</v>
      </c>
      <c r="I105" s="27">
        <v>29800</v>
      </c>
      <c r="J105" s="28">
        <f t="shared" si="27"/>
        <v>7.3274123907035305E-2</v>
      </c>
      <c r="K105" s="27">
        <v>8026</v>
      </c>
      <c r="L105" s="28">
        <f t="shared" si="28"/>
        <v>1.9734836190532394E-2</v>
      </c>
      <c r="M105" s="27">
        <v>2.818558000385555</v>
      </c>
    </row>
    <row r="106" spans="1:13" x14ac:dyDescent="0.25">
      <c r="A106" s="41" t="str">
        <f t="shared" si="23"/>
        <v>NobleOak-Death</v>
      </c>
      <c r="B106" s="31" t="s" vm="10">
        <v>11</v>
      </c>
      <c r="C106" s="27">
        <v>835</v>
      </c>
      <c r="D106" s="28">
        <f t="shared" si="24"/>
        <v>0.33069306930693071</v>
      </c>
      <c r="E106" s="27">
        <v>1690</v>
      </c>
      <c r="F106" s="28">
        <f t="shared" si="25"/>
        <v>0.66930693069306935</v>
      </c>
      <c r="G106" s="27">
        <v>0</v>
      </c>
      <c r="H106" s="28">
        <f t="shared" si="26"/>
        <v>0</v>
      </c>
      <c r="I106" s="27">
        <v>0</v>
      </c>
      <c r="J106" s="28">
        <f t="shared" si="27"/>
        <v>0</v>
      </c>
      <c r="K106" s="27">
        <v>0</v>
      </c>
      <c r="L106" s="28">
        <f t="shared" si="28"/>
        <v>0</v>
      </c>
      <c r="M106" s="27">
        <v>1.001980198019802</v>
      </c>
    </row>
    <row r="107" spans="1:13" x14ac:dyDescent="0.25">
      <c r="A107" s="41" t="str">
        <f t="shared" si="23"/>
        <v>OnePath-Death</v>
      </c>
      <c r="B107" s="31" t="s" vm="11">
        <v>12</v>
      </c>
      <c r="C107" s="27">
        <v>110670</v>
      </c>
      <c r="D107" s="28">
        <f t="shared" si="24"/>
        <v>0.32840542208717122</v>
      </c>
      <c r="E107" s="27">
        <v>114394</v>
      </c>
      <c r="F107" s="28">
        <f t="shared" si="25"/>
        <v>0.33945612952236254</v>
      </c>
      <c r="G107" s="27">
        <v>73224</v>
      </c>
      <c r="H107" s="28">
        <f t="shared" si="26"/>
        <v>0.21728705725951952</v>
      </c>
      <c r="I107" s="27">
        <v>16622</v>
      </c>
      <c r="J107" s="28">
        <f t="shared" si="27"/>
        <v>4.9324613047194002E-2</v>
      </c>
      <c r="K107" s="27">
        <v>22082</v>
      </c>
      <c r="L107" s="28">
        <f t="shared" si="28"/>
        <v>6.5526778083752735E-2</v>
      </c>
      <c r="M107" s="27">
        <v>4.2180296819868621</v>
      </c>
    </row>
    <row r="108" spans="1:13" x14ac:dyDescent="0.25">
      <c r="A108" s="41" t="str">
        <f t="shared" si="23"/>
        <v>QBE-Death</v>
      </c>
      <c r="B108" s="31" t="s" vm="12">
        <v>13</v>
      </c>
      <c r="C108" s="27">
        <v>0</v>
      </c>
      <c r="D108" s="28">
        <f t="shared" si="24"/>
        <v>0</v>
      </c>
      <c r="E108" s="27">
        <v>0</v>
      </c>
      <c r="F108" s="28">
        <f t="shared" si="25"/>
        <v>0</v>
      </c>
      <c r="G108" s="27">
        <v>0</v>
      </c>
      <c r="H108" s="28">
        <f t="shared" si="26"/>
        <v>0</v>
      </c>
      <c r="I108" s="27">
        <v>0</v>
      </c>
      <c r="J108" s="28">
        <f t="shared" si="27"/>
        <v>0</v>
      </c>
      <c r="K108" s="27">
        <v>0</v>
      </c>
      <c r="L108" s="28">
        <f t="shared" si="28"/>
        <v>0</v>
      </c>
      <c r="M108" s="27">
        <v>0</v>
      </c>
    </row>
    <row r="109" spans="1:13" x14ac:dyDescent="0.25">
      <c r="A109" s="41" t="str">
        <f t="shared" si="23"/>
        <v>Qinsure-Death</v>
      </c>
      <c r="B109" s="31" t="s" vm="13">
        <v>14</v>
      </c>
      <c r="C109" s="27">
        <v>37380</v>
      </c>
      <c r="D109" s="28">
        <f t="shared" si="24"/>
        <v>0.62952608710296742</v>
      </c>
      <c r="E109" s="27">
        <v>14927</v>
      </c>
      <c r="F109" s="28">
        <f t="shared" si="25"/>
        <v>0.25138940348277139</v>
      </c>
      <c r="G109" s="27">
        <v>6044</v>
      </c>
      <c r="H109" s="28">
        <f t="shared" si="26"/>
        <v>0.10178854121054937</v>
      </c>
      <c r="I109" s="27">
        <v>1027</v>
      </c>
      <c r="J109" s="28">
        <f t="shared" si="27"/>
        <v>1.7295968203711813E-2</v>
      </c>
      <c r="K109" s="27">
        <v>0</v>
      </c>
      <c r="L109" s="28">
        <f t="shared" si="28"/>
        <v>0</v>
      </c>
      <c r="M109" s="27">
        <v>1.1918176765805517</v>
      </c>
    </row>
    <row r="110" spans="1:13" x14ac:dyDescent="0.25">
      <c r="A110" s="41" t="str">
        <f t="shared" si="23"/>
        <v>St Andrews-Death</v>
      </c>
      <c r="B110" s="31" t="s" vm="14">
        <v>15</v>
      </c>
      <c r="C110" s="27">
        <v>5576</v>
      </c>
      <c r="D110" s="28">
        <f t="shared" si="24"/>
        <v>0.55284552845528456</v>
      </c>
      <c r="E110" s="27">
        <v>2000</v>
      </c>
      <c r="F110" s="28">
        <f t="shared" si="25"/>
        <v>0.19829466587348801</v>
      </c>
      <c r="G110" s="27">
        <v>2400</v>
      </c>
      <c r="H110" s="28">
        <f t="shared" si="26"/>
        <v>0.23795359904818561</v>
      </c>
      <c r="I110" s="27">
        <v>80</v>
      </c>
      <c r="J110" s="28">
        <f t="shared" si="27"/>
        <v>7.9317866349395208E-3</v>
      </c>
      <c r="K110" s="27">
        <v>30</v>
      </c>
      <c r="L110" s="28">
        <f t="shared" si="28"/>
        <v>2.9744199881023199E-3</v>
      </c>
      <c r="M110" s="27">
        <v>1.6010311322625421</v>
      </c>
    </row>
    <row r="111" spans="1:13" x14ac:dyDescent="0.25">
      <c r="A111" s="41" t="str">
        <f t="shared" si="23"/>
        <v>St George-Death</v>
      </c>
      <c r="B111" s="31" t="s" vm="15">
        <v>16</v>
      </c>
      <c r="C111" s="27">
        <v>292</v>
      </c>
      <c r="D111" s="28">
        <f t="shared" si="24"/>
        <v>0.17516496700659867</v>
      </c>
      <c r="E111" s="27">
        <v>566</v>
      </c>
      <c r="F111" s="28">
        <f t="shared" si="25"/>
        <v>0.33953209358128372</v>
      </c>
      <c r="G111" s="27">
        <v>638</v>
      </c>
      <c r="H111" s="28">
        <f t="shared" si="26"/>
        <v>0.3827234553089382</v>
      </c>
      <c r="I111" s="27">
        <v>0</v>
      </c>
      <c r="J111" s="28">
        <f t="shared" si="27"/>
        <v>0</v>
      </c>
      <c r="K111" s="27">
        <v>171</v>
      </c>
      <c r="L111" s="28">
        <f t="shared" si="28"/>
        <v>0.10257948410317937</v>
      </c>
      <c r="M111" s="27">
        <v>10.594516272848864</v>
      </c>
    </row>
    <row r="112" spans="1:13" x14ac:dyDescent="0.25">
      <c r="A112" s="41" t="str">
        <f t="shared" si="23"/>
        <v>Suncorp-Death</v>
      </c>
      <c r="B112" s="31" t="s" vm="16">
        <v>17</v>
      </c>
      <c r="C112" s="27">
        <v>14775</v>
      </c>
      <c r="D112" s="28">
        <f t="shared" si="24"/>
        <v>7.884499421002919E-2</v>
      </c>
      <c r="E112" s="27">
        <v>73701</v>
      </c>
      <c r="F112" s="28">
        <f t="shared" si="25"/>
        <v>0.39329644116909385</v>
      </c>
      <c r="G112" s="27">
        <v>73206</v>
      </c>
      <c r="H112" s="28">
        <f t="shared" si="26"/>
        <v>0.39065493374885935</v>
      </c>
      <c r="I112" s="27">
        <v>21919</v>
      </c>
      <c r="J112" s="28">
        <f t="shared" si="27"/>
        <v>0.11696808311943349</v>
      </c>
      <c r="K112" s="27">
        <v>3792</v>
      </c>
      <c r="L112" s="28">
        <f t="shared" si="28"/>
        <v>2.023554775258414E-2</v>
      </c>
      <c r="M112" s="27">
        <v>3.7787008743453003</v>
      </c>
    </row>
    <row r="113" spans="1:13" x14ac:dyDescent="0.25">
      <c r="A113" s="41" t="str">
        <f t="shared" si="23"/>
        <v>Swiss Re-Death</v>
      </c>
      <c r="B113" s="31" t="s" vm="17">
        <v>18</v>
      </c>
      <c r="C113" s="27">
        <v>800</v>
      </c>
      <c r="D113" s="28">
        <f t="shared" si="24"/>
        <v>3.4180730613116855E-2</v>
      </c>
      <c r="E113" s="27">
        <v>7159</v>
      </c>
      <c r="F113" s="28">
        <f t="shared" si="25"/>
        <v>0.30587481307412945</v>
      </c>
      <c r="G113" s="27">
        <v>6887</v>
      </c>
      <c r="H113" s="28">
        <f t="shared" si="26"/>
        <v>0.2942533646656697</v>
      </c>
      <c r="I113" s="27">
        <v>5266</v>
      </c>
      <c r="J113" s="28">
        <f t="shared" si="27"/>
        <v>0.2249946592608417</v>
      </c>
      <c r="K113" s="27">
        <v>3293</v>
      </c>
      <c r="L113" s="28">
        <f t="shared" si="28"/>
        <v>0.14069643238624224</v>
      </c>
      <c r="M113" s="27">
        <v>7.4338542744773335</v>
      </c>
    </row>
    <row r="114" spans="1:13" x14ac:dyDescent="0.25">
      <c r="A114" s="41" t="str">
        <f t="shared" si="23"/>
        <v>TAL Life-Death</v>
      </c>
      <c r="B114" s="31" t="s" vm="18">
        <v>19</v>
      </c>
      <c r="C114" s="27">
        <v>274499</v>
      </c>
      <c r="D114" s="28">
        <f t="shared" si="24"/>
        <v>0.41886693411176235</v>
      </c>
      <c r="E114" s="27">
        <v>161927</v>
      </c>
      <c r="F114" s="28">
        <f t="shared" si="25"/>
        <v>0.24708966531723373</v>
      </c>
      <c r="G114" s="27">
        <v>149495</v>
      </c>
      <c r="H114" s="28">
        <f t="shared" si="26"/>
        <v>0.22811927298473916</v>
      </c>
      <c r="I114" s="27">
        <v>44693</v>
      </c>
      <c r="J114" s="28">
        <f t="shared" si="27"/>
        <v>6.8198499398019641E-2</v>
      </c>
      <c r="K114" s="27">
        <v>24723</v>
      </c>
      <c r="L114" s="28">
        <f t="shared" si="28"/>
        <v>3.7725628188245132E-2</v>
      </c>
      <c r="M114" s="27">
        <v>2.9206882455373937</v>
      </c>
    </row>
    <row r="115" spans="1:13" x14ac:dyDescent="0.25">
      <c r="A115" s="41" t="str">
        <f t="shared" si="23"/>
        <v>Westpac-Death</v>
      </c>
      <c r="B115" s="31" t="s" vm="19">
        <v>20</v>
      </c>
      <c r="C115" s="27">
        <v>23563</v>
      </c>
      <c r="D115" s="28">
        <f t="shared" si="24"/>
        <v>0.1525439090550085</v>
      </c>
      <c r="E115" s="27">
        <v>58031</v>
      </c>
      <c r="F115" s="28">
        <f t="shared" si="25"/>
        <v>0.37568542148161094</v>
      </c>
      <c r="G115" s="27">
        <v>44626</v>
      </c>
      <c r="H115" s="28">
        <f t="shared" si="26"/>
        <v>0.28890313141318208</v>
      </c>
      <c r="I115" s="27">
        <v>20498</v>
      </c>
      <c r="J115" s="28">
        <f t="shared" si="27"/>
        <v>0.13270148316468891</v>
      </c>
      <c r="K115" s="27">
        <v>7749</v>
      </c>
      <c r="L115" s="28">
        <f t="shared" si="28"/>
        <v>5.0166054885509528E-2</v>
      </c>
      <c r="M115" s="27">
        <v>3.9822202293707734</v>
      </c>
    </row>
    <row r="116" spans="1:13" x14ac:dyDescent="0.25">
      <c r="A116" s="41" t="str">
        <f t="shared" si="23"/>
        <v>Zurich-Death</v>
      </c>
      <c r="B116" s="31" t="s" vm="20">
        <v>21</v>
      </c>
      <c r="C116" s="27">
        <v>37984</v>
      </c>
      <c r="D116" s="28">
        <f t="shared" si="24"/>
        <v>0.44479835121082956</v>
      </c>
      <c r="E116" s="27">
        <v>27818</v>
      </c>
      <c r="F116" s="28">
        <f t="shared" si="25"/>
        <v>0.32575296266804066</v>
      </c>
      <c r="G116" s="27">
        <v>11459</v>
      </c>
      <c r="H116" s="28">
        <f t="shared" si="26"/>
        <v>0.13418661295611037</v>
      </c>
      <c r="I116" s="27">
        <v>5126</v>
      </c>
      <c r="J116" s="28">
        <f t="shared" si="27"/>
        <v>6.002623073680266E-2</v>
      </c>
      <c r="K116" s="27">
        <v>3009</v>
      </c>
      <c r="L116" s="28">
        <f t="shared" si="28"/>
        <v>3.5235842428216778E-2</v>
      </c>
      <c r="M116" s="27">
        <v>2.5066231332425417</v>
      </c>
    </row>
    <row r="117" spans="1:13" x14ac:dyDescent="0.25">
      <c r="M117" s="34"/>
    </row>
    <row r="118" spans="1:13" ht="14.45" customHeight="1" x14ac:dyDescent="0.25">
      <c r="B118" s="6" t="s">
        <v>31</v>
      </c>
      <c r="C118" s="311" t="s" vm="29">
        <v>63</v>
      </c>
      <c r="D118" s="311"/>
      <c r="E118" s="308" t="s" vm="30">
        <v>64</v>
      </c>
      <c r="F118" s="308"/>
      <c r="G118" s="308" t="s" vm="31">
        <v>65</v>
      </c>
      <c r="H118" s="308"/>
      <c r="I118" s="308" t="s" vm="32">
        <v>66</v>
      </c>
      <c r="J118" s="308"/>
      <c r="K118" s="308" t="s">
        <v>67</v>
      </c>
      <c r="L118" s="308"/>
      <c r="M118" s="35" t="s" vm="33">
        <v>68</v>
      </c>
    </row>
    <row r="119" spans="1:13" x14ac:dyDescent="0.25">
      <c r="B119" s="25"/>
      <c r="C119" s="25" t="s">
        <v>98</v>
      </c>
      <c r="D119" s="25" t="s">
        <v>96</v>
      </c>
      <c r="E119" s="25" t="s">
        <v>98</v>
      </c>
      <c r="F119" s="25" t="s">
        <v>96</v>
      </c>
      <c r="G119" s="25" t="s">
        <v>98</v>
      </c>
      <c r="H119" s="25" t="s">
        <v>96</v>
      </c>
      <c r="I119" s="25" t="s">
        <v>98</v>
      </c>
      <c r="J119" s="25" t="s">
        <v>96</v>
      </c>
      <c r="K119" s="25" t="s">
        <v>98</v>
      </c>
      <c r="L119" s="25" t="s">
        <v>96</v>
      </c>
      <c r="M119" s="36"/>
    </row>
    <row r="120" spans="1:13" x14ac:dyDescent="0.25">
      <c r="A120" s="41" t="str">
        <f>B120&amp;"-"&amp;$B$118</f>
        <v>AIA-TPD</v>
      </c>
      <c r="B120" s="31" t="s">
        <v>1</v>
      </c>
      <c r="C120" s="27">
        <v>50062</v>
      </c>
      <c r="D120" s="28">
        <f>IFERROR(C120/SUM($C120,$E120,$G120,$I120,$K120),0)</f>
        <v>0.11153118671481817</v>
      </c>
      <c r="E120" s="27">
        <v>80822</v>
      </c>
      <c r="F120" s="28">
        <f>IFERROR(E120/SUM($C120,$E120,$G120,$I120,$K120),0)</f>
        <v>0.18006019680925722</v>
      </c>
      <c r="G120" s="27">
        <v>152987</v>
      </c>
      <c r="H120" s="28">
        <f>IFERROR(G120/SUM($C120,$E120,$G120,$I120,$K120),0)</f>
        <v>0.34083379932763147</v>
      </c>
      <c r="I120" s="27">
        <v>114196</v>
      </c>
      <c r="J120" s="28">
        <f>IFERROR(I120/SUM($C120,$E120,$G120,$I120,$K120),0)</f>
        <v>0.25441283604501169</v>
      </c>
      <c r="K120" s="27">
        <v>50794</v>
      </c>
      <c r="L120" s="28">
        <f>IFERROR(K120/SUM($C120,$E120,$G120,$I120,$K120),0)</f>
        <v>0.11316198110328142</v>
      </c>
      <c r="M120" s="27">
        <v>7.6873262584621731</v>
      </c>
    </row>
    <row r="121" spans="1:13" x14ac:dyDescent="0.25">
      <c r="A121" s="41" t="str">
        <f t="shared" ref="A121:A140" si="29">B121&amp;"-"&amp;$B$118</f>
        <v>Allianz-TPD</v>
      </c>
      <c r="B121" s="31" t="s" vm="1">
        <v>2</v>
      </c>
      <c r="C121" s="27">
        <v>0</v>
      </c>
      <c r="D121" s="28">
        <f t="shared" ref="D121:D140" si="30">IFERROR(C121/SUM($C121,$E121,$G121,$I121,$K121),0)</f>
        <v>0</v>
      </c>
      <c r="E121" s="27">
        <v>0</v>
      </c>
      <c r="F121" s="28">
        <f t="shared" ref="F121:F140" si="31">IFERROR(E121/SUM($C121,$E121,$G121,$I121,$K121),0)</f>
        <v>0</v>
      </c>
      <c r="G121" s="27">
        <v>0</v>
      </c>
      <c r="H121" s="28">
        <f t="shared" ref="H121:H140" si="32">IFERROR(G121/SUM($C121,$E121,$G121,$I121,$K121),0)</f>
        <v>0</v>
      </c>
      <c r="I121" s="27">
        <v>0</v>
      </c>
      <c r="J121" s="28">
        <f t="shared" ref="J121:J140" si="33">IFERROR(I121/SUM($C121,$E121,$G121,$I121,$K121),0)</f>
        <v>0</v>
      </c>
      <c r="K121" s="27">
        <v>0</v>
      </c>
      <c r="L121" s="28">
        <f t="shared" ref="L121:L140" si="34">IFERROR(K121/SUM($C121,$E121,$G121,$I121,$K121),0)</f>
        <v>0</v>
      </c>
      <c r="M121" s="27">
        <v>0</v>
      </c>
    </row>
    <row r="122" spans="1:13" x14ac:dyDescent="0.25">
      <c r="A122" s="41" t="str">
        <f t="shared" si="29"/>
        <v>AMP-TPD</v>
      </c>
      <c r="B122" s="31" t="s" vm="2">
        <v>3</v>
      </c>
      <c r="C122" s="27">
        <v>25139</v>
      </c>
      <c r="D122" s="28">
        <f t="shared" si="30"/>
        <v>0.10433241613440077</v>
      </c>
      <c r="E122" s="27">
        <v>26833</v>
      </c>
      <c r="F122" s="28">
        <f t="shared" si="31"/>
        <v>0.11136289121024606</v>
      </c>
      <c r="G122" s="27">
        <v>62988</v>
      </c>
      <c r="H122" s="28">
        <f t="shared" si="32"/>
        <v>0.26141414644471284</v>
      </c>
      <c r="I122" s="27">
        <v>64264</v>
      </c>
      <c r="J122" s="28">
        <f t="shared" si="33"/>
        <v>0.26670982896937551</v>
      </c>
      <c r="K122" s="27">
        <v>61727</v>
      </c>
      <c r="L122" s="28">
        <f t="shared" si="34"/>
        <v>0.25618071724126484</v>
      </c>
      <c r="M122" s="27">
        <v>12.096146588164251</v>
      </c>
    </row>
    <row r="123" spans="1:13" x14ac:dyDescent="0.25">
      <c r="A123" s="41" t="str">
        <f t="shared" si="29"/>
        <v>Clearview-TPD</v>
      </c>
      <c r="B123" s="31" t="s" vm="3">
        <v>4</v>
      </c>
      <c r="C123" s="27">
        <v>0</v>
      </c>
      <c r="D123" s="28">
        <f t="shared" si="30"/>
        <v>0</v>
      </c>
      <c r="E123" s="27">
        <v>480</v>
      </c>
      <c r="F123" s="28">
        <f t="shared" si="31"/>
        <v>0.15335463258785942</v>
      </c>
      <c r="G123" s="27">
        <v>1650</v>
      </c>
      <c r="H123" s="28">
        <f t="shared" si="32"/>
        <v>0.52715654952076674</v>
      </c>
      <c r="I123" s="27">
        <v>1000</v>
      </c>
      <c r="J123" s="28">
        <f t="shared" si="33"/>
        <v>0.31948881789137379</v>
      </c>
      <c r="K123" s="27">
        <v>0</v>
      </c>
      <c r="L123" s="28">
        <f t="shared" si="34"/>
        <v>0</v>
      </c>
      <c r="M123" s="27">
        <v>14.191251271617498</v>
      </c>
    </row>
    <row r="124" spans="1:13" x14ac:dyDescent="0.25">
      <c r="A124" s="41" t="str">
        <f t="shared" si="29"/>
        <v>CMLA-TPD</v>
      </c>
      <c r="B124" s="31" t="s" vm="4">
        <v>5</v>
      </c>
      <c r="C124" s="27">
        <v>44545</v>
      </c>
      <c r="D124" s="28">
        <f t="shared" si="30"/>
        <v>0.13429546509734877</v>
      </c>
      <c r="E124" s="27">
        <v>62351</v>
      </c>
      <c r="F124" s="28">
        <f t="shared" si="31"/>
        <v>0.18797747321326283</v>
      </c>
      <c r="G124" s="27">
        <v>124237</v>
      </c>
      <c r="H124" s="28">
        <f t="shared" si="32"/>
        <v>0.37455305190928989</v>
      </c>
      <c r="I124" s="27">
        <v>61268</v>
      </c>
      <c r="J124" s="28">
        <f t="shared" si="33"/>
        <v>0.18471241566021696</v>
      </c>
      <c r="K124" s="27">
        <v>39293</v>
      </c>
      <c r="L124" s="28">
        <f t="shared" si="34"/>
        <v>0.11846159411988158</v>
      </c>
      <c r="M124" s="27">
        <v>6.3439407424378613</v>
      </c>
    </row>
    <row r="125" spans="1:13" x14ac:dyDescent="0.25">
      <c r="A125" s="41" t="str">
        <f t="shared" si="29"/>
        <v>Hallmark-TPD</v>
      </c>
      <c r="B125" s="31" t="s" vm="5">
        <v>6</v>
      </c>
      <c r="C125" s="27">
        <v>0</v>
      </c>
      <c r="D125" s="28">
        <f t="shared" si="30"/>
        <v>0</v>
      </c>
      <c r="E125" s="27">
        <v>0</v>
      </c>
      <c r="F125" s="28">
        <f t="shared" si="31"/>
        <v>0</v>
      </c>
      <c r="G125" s="27">
        <v>0</v>
      </c>
      <c r="H125" s="28">
        <f t="shared" si="32"/>
        <v>0</v>
      </c>
      <c r="I125" s="27">
        <v>0</v>
      </c>
      <c r="J125" s="28">
        <f t="shared" si="33"/>
        <v>0</v>
      </c>
      <c r="K125" s="27">
        <v>0</v>
      </c>
      <c r="L125" s="28">
        <f t="shared" si="34"/>
        <v>0</v>
      </c>
      <c r="M125" s="27">
        <v>0</v>
      </c>
    </row>
    <row r="126" spans="1:13" x14ac:dyDescent="0.25">
      <c r="A126" s="41" t="str">
        <f t="shared" si="29"/>
        <v>Hannover Re-TPD</v>
      </c>
      <c r="B126" s="31" t="s" vm="6">
        <v>7</v>
      </c>
      <c r="C126" s="27">
        <v>13624</v>
      </c>
      <c r="D126" s="28">
        <f t="shared" si="30"/>
        <v>0.13221536431039169</v>
      </c>
      <c r="E126" s="27">
        <v>15940</v>
      </c>
      <c r="F126" s="28">
        <f t="shared" si="31"/>
        <v>0.15469119987578123</v>
      </c>
      <c r="G126" s="27">
        <v>38506</v>
      </c>
      <c r="H126" s="28">
        <f t="shared" si="32"/>
        <v>0.37368502775513374</v>
      </c>
      <c r="I126" s="27">
        <v>24459</v>
      </c>
      <c r="J126" s="28">
        <f t="shared" si="33"/>
        <v>0.23736462093862815</v>
      </c>
      <c r="K126" s="27">
        <v>10515</v>
      </c>
      <c r="L126" s="28">
        <f t="shared" si="34"/>
        <v>0.10204378712006522</v>
      </c>
      <c r="M126" s="27">
        <v>6.0324466250143738</v>
      </c>
    </row>
    <row r="127" spans="1:13" x14ac:dyDescent="0.25">
      <c r="A127" s="41" t="str">
        <f t="shared" si="29"/>
        <v>HCF-TPD</v>
      </c>
      <c r="B127" s="31" t="s" vm="7">
        <v>8</v>
      </c>
      <c r="C127" s="27">
        <v>210</v>
      </c>
      <c r="D127" s="28">
        <f t="shared" si="30"/>
        <v>0.5817174515235457</v>
      </c>
      <c r="E127" s="27">
        <v>51</v>
      </c>
      <c r="F127" s="28">
        <f t="shared" si="31"/>
        <v>0.14127423822714683</v>
      </c>
      <c r="G127" s="27">
        <v>0</v>
      </c>
      <c r="H127" s="28">
        <f t="shared" si="32"/>
        <v>0</v>
      </c>
      <c r="I127" s="27">
        <v>100</v>
      </c>
      <c r="J127" s="28">
        <f t="shared" si="33"/>
        <v>0.2770083102493075</v>
      </c>
      <c r="K127" s="27">
        <v>0</v>
      </c>
      <c r="L127" s="28">
        <f t="shared" si="34"/>
        <v>0</v>
      </c>
      <c r="M127" s="27">
        <v>2.9605263157894739</v>
      </c>
    </row>
    <row r="128" spans="1:13" x14ac:dyDescent="0.25">
      <c r="A128" s="41" t="str">
        <f t="shared" si="29"/>
        <v>MetLife-TPD</v>
      </c>
      <c r="B128" s="31" t="s" vm="8">
        <v>9</v>
      </c>
      <c r="C128" s="27">
        <v>18948</v>
      </c>
      <c r="D128" s="28">
        <f t="shared" si="30"/>
        <v>0.12988134652162289</v>
      </c>
      <c r="E128" s="27">
        <v>27810</v>
      </c>
      <c r="F128" s="28">
        <f t="shared" si="31"/>
        <v>0.19062699212404122</v>
      </c>
      <c r="G128" s="27">
        <v>59214</v>
      </c>
      <c r="H128" s="28">
        <f t="shared" si="32"/>
        <v>0.40588948981060685</v>
      </c>
      <c r="I128" s="27">
        <v>26266</v>
      </c>
      <c r="J128" s="28">
        <f t="shared" si="33"/>
        <v>0.18004345829306242</v>
      </c>
      <c r="K128" s="27">
        <v>13649</v>
      </c>
      <c r="L128" s="28">
        <f t="shared" si="34"/>
        <v>9.3558713250666614E-2</v>
      </c>
      <c r="M128" s="27">
        <v>6.198857518841967</v>
      </c>
    </row>
    <row r="129" spans="1:13" x14ac:dyDescent="0.25">
      <c r="A129" s="41" t="str">
        <f t="shared" si="29"/>
        <v>MLC-TPD</v>
      </c>
      <c r="B129" s="31" t="s" vm="9">
        <v>10</v>
      </c>
      <c r="C129" s="27">
        <v>27963</v>
      </c>
      <c r="D129" s="28">
        <f t="shared" si="30"/>
        <v>0.10750203755247659</v>
      </c>
      <c r="E129" s="27">
        <v>36580</v>
      </c>
      <c r="F129" s="28">
        <f t="shared" si="31"/>
        <v>0.14062956527087914</v>
      </c>
      <c r="G129" s="27">
        <v>85715</v>
      </c>
      <c r="H129" s="28">
        <f t="shared" si="32"/>
        <v>0.32952605760506853</v>
      </c>
      <c r="I129" s="27">
        <v>71610</v>
      </c>
      <c r="J129" s="28">
        <f t="shared" si="33"/>
        <v>0.27530025065739899</v>
      </c>
      <c r="K129" s="27">
        <v>38248</v>
      </c>
      <c r="L129" s="28">
        <f t="shared" si="34"/>
        <v>0.14704208891417675</v>
      </c>
      <c r="M129" s="27">
        <v>8.5788796171220234</v>
      </c>
    </row>
    <row r="130" spans="1:13" x14ac:dyDescent="0.25">
      <c r="A130" s="41" t="str">
        <f t="shared" si="29"/>
        <v>NobleOak-TPD</v>
      </c>
      <c r="B130" s="31" t="s" vm="10">
        <v>11</v>
      </c>
      <c r="C130" s="27">
        <v>0</v>
      </c>
      <c r="D130" s="28">
        <f t="shared" si="30"/>
        <v>0</v>
      </c>
      <c r="E130" s="27">
        <v>1171</v>
      </c>
      <c r="F130" s="28">
        <f t="shared" si="31"/>
        <v>1</v>
      </c>
      <c r="G130" s="27">
        <v>0</v>
      </c>
      <c r="H130" s="28">
        <f t="shared" si="32"/>
        <v>0</v>
      </c>
      <c r="I130" s="27">
        <v>0</v>
      </c>
      <c r="J130" s="28">
        <f t="shared" si="33"/>
        <v>0</v>
      </c>
      <c r="K130" s="27">
        <v>0</v>
      </c>
      <c r="L130" s="28">
        <f t="shared" si="34"/>
        <v>0</v>
      </c>
      <c r="M130" s="27">
        <v>1.25</v>
      </c>
    </row>
    <row r="131" spans="1:13" x14ac:dyDescent="0.25">
      <c r="A131" s="41" t="str">
        <f t="shared" si="29"/>
        <v>OnePath-TPD</v>
      </c>
      <c r="B131" s="31" t="s" vm="11">
        <v>12</v>
      </c>
      <c r="C131" s="27">
        <v>17277</v>
      </c>
      <c r="D131" s="28">
        <f t="shared" si="30"/>
        <v>6.6325766736919686E-2</v>
      </c>
      <c r="E131" s="27">
        <v>36878</v>
      </c>
      <c r="F131" s="28">
        <f t="shared" si="31"/>
        <v>0.14157328388748766</v>
      </c>
      <c r="G131" s="27">
        <v>75363</v>
      </c>
      <c r="H131" s="28">
        <f t="shared" si="32"/>
        <v>0.28931578159370719</v>
      </c>
      <c r="I131" s="27">
        <v>64412</v>
      </c>
      <c r="J131" s="28">
        <f t="shared" si="33"/>
        <v>0.24727529588808655</v>
      </c>
      <c r="K131" s="27">
        <v>66557</v>
      </c>
      <c r="L131" s="28">
        <f t="shared" si="34"/>
        <v>0.25550987189379892</v>
      </c>
      <c r="M131" s="27">
        <v>11.386608407721585</v>
      </c>
    </row>
    <row r="132" spans="1:13" x14ac:dyDescent="0.25">
      <c r="A132" s="41" t="str">
        <f t="shared" si="29"/>
        <v>QBE-TPD</v>
      </c>
      <c r="B132" s="31" t="s" vm="12">
        <v>13</v>
      </c>
      <c r="C132" s="27">
        <v>0</v>
      </c>
      <c r="D132" s="28">
        <f t="shared" si="30"/>
        <v>0</v>
      </c>
      <c r="E132" s="27">
        <v>0</v>
      </c>
      <c r="F132" s="28">
        <f t="shared" si="31"/>
        <v>0</v>
      </c>
      <c r="G132" s="27">
        <v>579</v>
      </c>
      <c r="H132" s="28">
        <f t="shared" si="32"/>
        <v>0.49192863211554799</v>
      </c>
      <c r="I132" s="27">
        <v>598</v>
      </c>
      <c r="J132" s="28">
        <f t="shared" si="33"/>
        <v>0.50807136788445195</v>
      </c>
      <c r="K132" s="27">
        <v>0</v>
      </c>
      <c r="L132" s="28">
        <f t="shared" si="34"/>
        <v>0</v>
      </c>
      <c r="M132" s="27">
        <v>6.5403568394222598</v>
      </c>
    </row>
    <row r="133" spans="1:13" x14ac:dyDescent="0.25">
      <c r="A133" s="41" t="str">
        <f t="shared" si="29"/>
        <v>Qinsure-TPD</v>
      </c>
      <c r="B133" s="31" t="s" vm="13">
        <v>14</v>
      </c>
      <c r="C133" s="27">
        <v>2637</v>
      </c>
      <c r="D133" s="28">
        <f t="shared" si="30"/>
        <v>0.14749972032665845</v>
      </c>
      <c r="E133" s="27">
        <v>6027</v>
      </c>
      <c r="F133" s="28">
        <f t="shared" si="31"/>
        <v>0.3371182458888019</v>
      </c>
      <c r="G133" s="27">
        <v>5969</v>
      </c>
      <c r="H133" s="28">
        <f t="shared" si="32"/>
        <v>0.33387403512697172</v>
      </c>
      <c r="I133" s="27">
        <v>3202</v>
      </c>
      <c r="J133" s="28">
        <f t="shared" si="33"/>
        <v>0.17910280792034902</v>
      </c>
      <c r="K133" s="27">
        <v>43</v>
      </c>
      <c r="L133" s="28">
        <f t="shared" si="34"/>
        <v>2.4051907372189285E-3</v>
      </c>
      <c r="M133" s="27">
        <v>3.4858625125853004</v>
      </c>
    </row>
    <row r="134" spans="1:13" x14ac:dyDescent="0.25">
      <c r="A134" s="41" t="str">
        <f t="shared" si="29"/>
        <v>St Andrews-TPD</v>
      </c>
      <c r="B134" s="31" t="s" vm="14">
        <v>15</v>
      </c>
      <c r="C134" s="27">
        <v>0</v>
      </c>
      <c r="D134" s="28">
        <f t="shared" si="30"/>
        <v>0</v>
      </c>
      <c r="E134" s="27">
        <v>0</v>
      </c>
      <c r="F134" s="28">
        <f t="shared" si="31"/>
        <v>0</v>
      </c>
      <c r="G134" s="27">
        <v>0</v>
      </c>
      <c r="H134" s="28">
        <f t="shared" si="32"/>
        <v>0</v>
      </c>
      <c r="I134" s="27">
        <v>0</v>
      </c>
      <c r="J134" s="28">
        <f t="shared" si="33"/>
        <v>0</v>
      </c>
      <c r="K134" s="27">
        <v>0</v>
      </c>
      <c r="L134" s="28">
        <f t="shared" si="34"/>
        <v>0</v>
      </c>
      <c r="M134" s="27">
        <v>0</v>
      </c>
    </row>
    <row r="135" spans="1:13" x14ac:dyDescent="0.25">
      <c r="A135" s="41" t="str">
        <f t="shared" si="29"/>
        <v>St George-TPD</v>
      </c>
      <c r="B135" s="31" t="s" vm="15">
        <v>16</v>
      </c>
      <c r="C135" s="27">
        <v>0</v>
      </c>
      <c r="D135" s="28">
        <f t="shared" si="30"/>
        <v>0</v>
      </c>
      <c r="E135" s="27">
        <v>0</v>
      </c>
      <c r="F135" s="28">
        <f t="shared" si="31"/>
        <v>0</v>
      </c>
      <c r="G135" s="27">
        <v>1753</v>
      </c>
      <c r="H135" s="28">
        <f t="shared" si="32"/>
        <v>0.73501048218029352</v>
      </c>
      <c r="I135" s="27">
        <v>0</v>
      </c>
      <c r="J135" s="28">
        <f t="shared" si="33"/>
        <v>0</v>
      </c>
      <c r="K135" s="27">
        <v>632</v>
      </c>
      <c r="L135" s="28">
        <f t="shared" si="34"/>
        <v>0.26498951781970648</v>
      </c>
      <c r="M135" s="27">
        <v>7.7098532494758913</v>
      </c>
    </row>
    <row r="136" spans="1:13" x14ac:dyDescent="0.25">
      <c r="A136" s="41" t="str">
        <f t="shared" si="29"/>
        <v>Suncorp-TPD</v>
      </c>
      <c r="B136" s="31" t="s" vm="16">
        <v>17</v>
      </c>
      <c r="C136" s="27">
        <v>6403</v>
      </c>
      <c r="D136" s="28">
        <f t="shared" si="30"/>
        <v>6.5681226022198058E-2</v>
      </c>
      <c r="E136" s="27">
        <v>8892</v>
      </c>
      <c r="F136" s="28">
        <f t="shared" si="31"/>
        <v>9.1213097265248344E-2</v>
      </c>
      <c r="G136" s="27">
        <v>31362</v>
      </c>
      <c r="H136" s="28">
        <f t="shared" si="32"/>
        <v>0.32170773239234352</v>
      </c>
      <c r="I136" s="27">
        <v>27678</v>
      </c>
      <c r="J136" s="28">
        <f t="shared" si="33"/>
        <v>0.28391769074533779</v>
      </c>
      <c r="K136" s="27">
        <v>23151</v>
      </c>
      <c r="L136" s="28">
        <f t="shared" si="34"/>
        <v>0.23748025357487229</v>
      </c>
      <c r="M136" s="27">
        <v>9.2217014748094623</v>
      </c>
    </row>
    <row r="137" spans="1:13" x14ac:dyDescent="0.25">
      <c r="A137" s="41" t="str">
        <f t="shared" si="29"/>
        <v>Swiss Re-TPD</v>
      </c>
      <c r="B137" s="31" t="s" vm="17">
        <v>18</v>
      </c>
      <c r="C137" s="27">
        <v>300</v>
      </c>
      <c r="D137" s="28">
        <f t="shared" si="30"/>
        <v>0.10500525026251313</v>
      </c>
      <c r="E137" s="27">
        <v>410</v>
      </c>
      <c r="F137" s="28">
        <f t="shared" si="31"/>
        <v>0.14350717535876795</v>
      </c>
      <c r="G137" s="27">
        <v>0</v>
      </c>
      <c r="H137" s="28">
        <f t="shared" si="32"/>
        <v>0</v>
      </c>
      <c r="I137" s="27">
        <v>518</v>
      </c>
      <c r="J137" s="28">
        <f t="shared" si="33"/>
        <v>0.18130906545327266</v>
      </c>
      <c r="K137" s="27">
        <v>1629</v>
      </c>
      <c r="L137" s="28">
        <f t="shared" si="34"/>
        <v>0.5701785089254463</v>
      </c>
      <c r="M137" s="27">
        <v>12.126881344067204</v>
      </c>
    </row>
    <row r="138" spans="1:13" x14ac:dyDescent="0.25">
      <c r="A138" s="41" t="str">
        <f t="shared" si="29"/>
        <v>TAL Life-TPD</v>
      </c>
      <c r="B138" s="31" t="s" vm="18">
        <v>19</v>
      </c>
      <c r="C138" s="27">
        <v>54222</v>
      </c>
      <c r="D138" s="28">
        <f t="shared" si="30"/>
        <v>0.1043063747273168</v>
      </c>
      <c r="E138" s="27">
        <v>84167</v>
      </c>
      <c r="F138" s="28">
        <f t="shared" si="31"/>
        <v>0.16191130245424501</v>
      </c>
      <c r="G138" s="27">
        <v>158593</v>
      </c>
      <c r="H138" s="28">
        <f t="shared" si="32"/>
        <v>0.30508393063939643</v>
      </c>
      <c r="I138" s="27">
        <v>128398</v>
      </c>
      <c r="J138" s="28">
        <f t="shared" si="33"/>
        <v>0.2469980801563576</v>
      </c>
      <c r="K138" s="27">
        <v>94454</v>
      </c>
      <c r="L138" s="28">
        <f t="shared" si="34"/>
        <v>0.18170031202268416</v>
      </c>
      <c r="M138" s="27">
        <v>7.8872163797650803</v>
      </c>
    </row>
    <row r="139" spans="1:13" x14ac:dyDescent="0.25">
      <c r="A139" s="41" t="str">
        <f t="shared" si="29"/>
        <v>Westpac-TPD</v>
      </c>
      <c r="B139" s="31" t="s" vm="19">
        <v>20</v>
      </c>
      <c r="C139" s="27">
        <v>1571</v>
      </c>
      <c r="D139" s="28">
        <f t="shared" si="30"/>
        <v>2.7243561952657591E-2</v>
      </c>
      <c r="E139" s="27">
        <v>6543</v>
      </c>
      <c r="F139" s="28">
        <f t="shared" si="31"/>
        <v>0.11346570710136131</v>
      </c>
      <c r="G139" s="27">
        <v>7513</v>
      </c>
      <c r="H139" s="28">
        <f t="shared" si="32"/>
        <v>0.13028700251452355</v>
      </c>
      <c r="I139" s="27">
        <v>18466</v>
      </c>
      <c r="J139" s="28">
        <f t="shared" si="33"/>
        <v>0.32022890834995232</v>
      </c>
      <c r="K139" s="27">
        <v>23572</v>
      </c>
      <c r="L139" s="28">
        <f t="shared" si="34"/>
        <v>0.40877482008150523</v>
      </c>
      <c r="M139" s="27">
        <v>12.087232811047887</v>
      </c>
    </row>
    <row r="140" spans="1:13" x14ac:dyDescent="0.25">
      <c r="A140" s="41" t="str">
        <f t="shared" si="29"/>
        <v>Zurich-TPD</v>
      </c>
      <c r="B140" s="31" t="s" vm="20">
        <v>21</v>
      </c>
      <c r="C140" s="27">
        <v>11038</v>
      </c>
      <c r="D140" s="28">
        <f t="shared" si="30"/>
        <v>0.26633529582086674</v>
      </c>
      <c r="E140" s="27">
        <v>3597</v>
      </c>
      <c r="F140" s="28">
        <f t="shared" si="31"/>
        <v>8.6791815461828015E-2</v>
      </c>
      <c r="G140" s="27">
        <v>7182</v>
      </c>
      <c r="H140" s="28">
        <f t="shared" si="32"/>
        <v>0.17329408358266576</v>
      </c>
      <c r="I140" s="27">
        <v>13684</v>
      </c>
      <c r="J140" s="28">
        <f t="shared" si="33"/>
        <v>0.33018048450921728</v>
      </c>
      <c r="K140" s="27">
        <v>5943</v>
      </c>
      <c r="L140" s="28">
        <f t="shared" si="34"/>
        <v>0.14339832062542227</v>
      </c>
      <c r="M140" s="27">
        <v>8.9566028589466082</v>
      </c>
    </row>
    <row r="141" spans="1:13" x14ac:dyDescent="0.25">
      <c r="M141" s="34"/>
    </row>
    <row r="142" spans="1:13" ht="14.45" customHeight="1" x14ac:dyDescent="0.25">
      <c r="B142" s="6" t="s">
        <v>32</v>
      </c>
      <c r="C142" s="311" t="s" vm="29">
        <v>63</v>
      </c>
      <c r="D142" s="311"/>
      <c r="E142" s="308" t="s" vm="30">
        <v>64</v>
      </c>
      <c r="F142" s="308"/>
      <c r="G142" s="308" t="s" vm="31">
        <v>65</v>
      </c>
      <c r="H142" s="308"/>
      <c r="I142" s="308" t="s" vm="32">
        <v>66</v>
      </c>
      <c r="J142" s="308"/>
      <c r="K142" s="308" t="s">
        <v>67</v>
      </c>
      <c r="L142" s="308"/>
      <c r="M142" s="35" t="s" vm="33">
        <v>68</v>
      </c>
    </row>
    <row r="143" spans="1:13" x14ac:dyDescent="0.25">
      <c r="B143" s="25"/>
      <c r="C143" s="25" t="s">
        <v>98</v>
      </c>
      <c r="D143" s="25" t="s">
        <v>96</v>
      </c>
      <c r="E143" s="25" t="s">
        <v>98</v>
      </c>
      <c r="F143" s="25" t="s">
        <v>96</v>
      </c>
      <c r="G143" s="25" t="s">
        <v>98</v>
      </c>
      <c r="H143" s="25" t="s">
        <v>96</v>
      </c>
      <c r="I143" s="25" t="s">
        <v>98</v>
      </c>
      <c r="J143" s="25" t="s">
        <v>96</v>
      </c>
      <c r="K143" s="25" t="s">
        <v>98</v>
      </c>
      <c r="L143" s="25" t="s">
        <v>96</v>
      </c>
      <c r="M143" s="36"/>
    </row>
    <row r="144" spans="1:13" x14ac:dyDescent="0.25">
      <c r="A144" s="41" t="str">
        <f>B144&amp;"-"&amp;$B$142</f>
        <v>AIA-Trauma</v>
      </c>
      <c r="B144" s="31" t="s">
        <v>1</v>
      </c>
      <c r="C144" s="27">
        <v>34355</v>
      </c>
      <c r="D144" s="28">
        <f>IFERROR(C144/SUM($C144,$E144,$G144,$I144,$K144),0)</f>
        <v>0.37337115407605448</v>
      </c>
      <c r="E144" s="27">
        <v>35729</v>
      </c>
      <c r="F144" s="28">
        <f>IFERROR(E144/SUM($C144,$E144,$G144,$I144,$K144),0)</f>
        <v>0.38830382663319313</v>
      </c>
      <c r="G144" s="27">
        <v>16946</v>
      </c>
      <c r="H144" s="28">
        <f>IFERROR(G144/SUM($C144,$E144,$G144,$I144,$K144),0)</f>
        <v>0.1841696282047102</v>
      </c>
      <c r="I144" s="27">
        <v>3439</v>
      </c>
      <c r="J144" s="28">
        <f>IFERROR(I144/SUM($C144,$E144,$G144,$I144,$K144),0)</f>
        <v>3.7375153510916935E-2</v>
      </c>
      <c r="K144" s="27">
        <v>1544</v>
      </c>
      <c r="L144" s="28">
        <f>IFERROR(K144/SUM($C144,$E144,$G144,$I144,$K144),0)</f>
        <v>1.6780237575125253E-2</v>
      </c>
      <c r="M144" s="27">
        <v>2.0471645310988666</v>
      </c>
    </row>
    <row r="145" spans="1:13" x14ac:dyDescent="0.25">
      <c r="A145" s="41" t="str">
        <f t="shared" ref="A145:A164" si="35">B145&amp;"-"&amp;$B$142</f>
        <v>Allianz-Trauma</v>
      </c>
      <c r="B145" s="31" t="s" vm="1">
        <v>2</v>
      </c>
      <c r="C145" s="27">
        <v>0</v>
      </c>
      <c r="D145" s="28">
        <f t="shared" ref="D145:D164" si="36">IFERROR(C145/SUM($C145,$E145,$G145,$I145,$K145),0)</f>
        <v>0</v>
      </c>
      <c r="E145" s="27">
        <v>0</v>
      </c>
      <c r="F145" s="28">
        <f t="shared" ref="F145:F164" si="37">IFERROR(E145/SUM($C145,$E145,$G145,$I145,$K145),0)</f>
        <v>0</v>
      </c>
      <c r="G145" s="27">
        <v>534</v>
      </c>
      <c r="H145" s="28">
        <f t="shared" ref="H145:H164" si="38">IFERROR(G145/SUM($C145,$E145,$G145,$I145,$K145),0)</f>
        <v>0.27258805513016843</v>
      </c>
      <c r="I145" s="27">
        <v>1425</v>
      </c>
      <c r="J145" s="28">
        <f t="shared" ref="J145:J164" si="39">IFERROR(I145/SUM($C145,$E145,$G145,$I145,$K145),0)</f>
        <v>0.72741194486983152</v>
      </c>
      <c r="K145" s="27">
        <v>0</v>
      </c>
      <c r="L145" s="28">
        <f t="shared" ref="L145:L164" si="40">IFERROR(K145/SUM($C145,$E145,$G145,$I145,$K145),0)</f>
        <v>0</v>
      </c>
      <c r="M145" s="27">
        <v>7.6370597243491574</v>
      </c>
    </row>
    <row r="146" spans="1:13" x14ac:dyDescent="0.25">
      <c r="A146" s="41" t="str">
        <f t="shared" si="35"/>
        <v>AMP-Trauma</v>
      </c>
      <c r="B146" s="31" t="s" vm="2">
        <v>3</v>
      </c>
      <c r="C146" s="27">
        <v>23611</v>
      </c>
      <c r="D146" s="28">
        <f t="shared" si="36"/>
        <v>0.17389799300313019</v>
      </c>
      <c r="E146" s="27">
        <v>68357</v>
      </c>
      <c r="F146" s="28">
        <f t="shared" si="37"/>
        <v>0.50345792671699507</v>
      </c>
      <c r="G146" s="27">
        <v>33737</v>
      </c>
      <c r="H146" s="28">
        <f t="shared" si="38"/>
        <v>0.24847726017308047</v>
      </c>
      <c r="I146" s="27">
        <v>8346</v>
      </c>
      <c r="J146" s="28">
        <f t="shared" si="39"/>
        <v>6.1469342662493098E-2</v>
      </c>
      <c r="K146" s="27">
        <v>1724</v>
      </c>
      <c r="L146" s="28">
        <f t="shared" si="40"/>
        <v>1.2697477444301233E-2</v>
      </c>
      <c r="M146" s="27">
        <v>2.5929764965112008</v>
      </c>
    </row>
    <row r="147" spans="1:13" x14ac:dyDescent="0.25">
      <c r="A147" s="41" t="str">
        <f t="shared" si="35"/>
        <v>Clearview-Trauma</v>
      </c>
      <c r="B147" s="31" t="s" vm="3">
        <v>4</v>
      </c>
      <c r="C147" s="27">
        <v>10573</v>
      </c>
      <c r="D147" s="28">
        <f t="shared" si="36"/>
        <v>0.49137890969930753</v>
      </c>
      <c r="E147" s="27">
        <v>10322</v>
      </c>
      <c r="F147" s="28">
        <f t="shared" si="37"/>
        <v>0.47971371473718455</v>
      </c>
      <c r="G147" s="27">
        <v>622</v>
      </c>
      <c r="H147" s="28">
        <f t="shared" si="38"/>
        <v>2.8907375563507923E-2</v>
      </c>
      <c r="I147" s="27">
        <v>0</v>
      </c>
      <c r="J147" s="28">
        <f t="shared" si="39"/>
        <v>0</v>
      </c>
      <c r="K147" s="27">
        <v>0</v>
      </c>
      <c r="L147" s="28">
        <f t="shared" si="40"/>
        <v>0</v>
      </c>
      <c r="M147" s="27">
        <v>0.96096110052516615</v>
      </c>
    </row>
    <row r="148" spans="1:13" x14ac:dyDescent="0.25">
      <c r="A148" s="41" t="str">
        <f t="shared" si="35"/>
        <v>CMLA-Trauma</v>
      </c>
      <c r="B148" s="31" t="s" vm="4">
        <v>5</v>
      </c>
      <c r="C148" s="27">
        <v>40310</v>
      </c>
      <c r="D148" s="28">
        <f t="shared" si="36"/>
        <v>0.3986865400021759</v>
      </c>
      <c r="E148" s="27">
        <v>36395</v>
      </c>
      <c r="F148" s="28">
        <f t="shared" si="37"/>
        <v>0.35996518539764805</v>
      </c>
      <c r="G148" s="27">
        <v>18636</v>
      </c>
      <c r="H148" s="28">
        <f t="shared" si="38"/>
        <v>0.18431958222477177</v>
      </c>
      <c r="I148" s="27">
        <v>5028</v>
      </c>
      <c r="J148" s="28">
        <f t="shared" si="39"/>
        <v>4.9729494495930053E-2</v>
      </c>
      <c r="K148" s="27">
        <v>738</v>
      </c>
      <c r="L148" s="28">
        <f t="shared" si="40"/>
        <v>7.2991978794742203E-3</v>
      </c>
      <c r="M148" s="27">
        <v>2.5765430236744544</v>
      </c>
    </row>
    <row r="149" spans="1:13" x14ac:dyDescent="0.25">
      <c r="A149" s="41" t="str">
        <f t="shared" si="35"/>
        <v>Hallmark-Trauma</v>
      </c>
      <c r="B149" s="31" t="s" vm="5">
        <v>6</v>
      </c>
      <c r="C149" s="27">
        <v>39</v>
      </c>
      <c r="D149" s="28">
        <f t="shared" si="36"/>
        <v>0.35135135135135137</v>
      </c>
      <c r="E149" s="27">
        <v>37</v>
      </c>
      <c r="F149" s="28">
        <f t="shared" si="37"/>
        <v>0.33333333333333331</v>
      </c>
      <c r="G149" s="27">
        <v>18</v>
      </c>
      <c r="H149" s="28">
        <f t="shared" si="38"/>
        <v>0.16216216216216217</v>
      </c>
      <c r="I149" s="27">
        <v>17</v>
      </c>
      <c r="J149" s="28">
        <f t="shared" si="39"/>
        <v>0.15315315315315314</v>
      </c>
      <c r="K149" s="27">
        <v>0</v>
      </c>
      <c r="L149" s="28">
        <f t="shared" si="40"/>
        <v>0</v>
      </c>
      <c r="M149" s="27">
        <v>2.6193693693693691</v>
      </c>
    </row>
    <row r="150" spans="1:13" x14ac:dyDescent="0.25">
      <c r="A150" s="41" t="str">
        <f t="shared" si="35"/>
        <v>Hannover Re-Trauma</v>
      </c>
      <c r="B150" s="31" t="s" vm="6">
        <v>7</v>
      </c>
      <c r="C150" s="27">
        <v>1883</v>
      </c>
      <c r="D150" s="28">
        <f t="shared" si="36"/>
        <v>0.39090720365372639</v>
      </c>
      <c r="E150" s="27">
        <v>2486</v>
      </c>
      <c r="F150" s="28">
        <f t="shared" si="37"/>
        <v>0.51608885198256171</v>
      </c>
      <c r="G150" s="27">
        <v>448</v>
      </c>
      <c r="H150" s="28">
        <f t="shared" si="38"/>
        <v>9.3003944363711857E-2</v>
      </c>
      <c r="I150" s="27">
        <v>0</v>
      </c>
      <c r="J150" s="28">
        <f t="shared" si="39"/>
        <v>0</v>
      </c>
      <c r="K150" s="27">
        <v>0</v>
      </c>
      <c r="L150" s="28">
        <f t="shared" si="40"/>
        <v>0</v>
      </c>
      <c r="M150" s="27">
        <v>1.2125804442599128</v>
      </c>
    </row>
    <row r="151" spans="1:13" x14ac:dyDescent="0.25">
      <c r="A151" s="41" t="str">
        <f t="shared" si="35"/>
        <v>HCF-Trauma</v>
      </c>
      <c r="B151" s="31" t="s" vm="7">
        <v>8</v>
      </c>
      <c r="C151" s="27">
        <v>12953</v>
      </c>
      <c r="D151" s="28">
        <f t="shared" si="36"/>
        <v>0.83282967916157657</v>
      </c>
      <c r="E151" s="27">
        <v>1995</v>
      </c>
      <c r="F151" s="28">
        <f t="shared" si="37"/>
        <v>0.12827107310486724</v>
      </c>
      <c r="G151" s="27">
        <v>440</v>
      </c>
      <c r="H151" s="28">
        <f t="shared" si="38"/>
        <v>2.8290361988040892E-2</v>
      </c>
      <c r="I151" s="27">
        <v>120</v>
      </c>
      <c r="J151" s="28">
        <f t="shared" si="39"/>
        <v>7.715553269465698E-3</v>
      </c>
      <c r="K151" s="27">
        <v>45</v>
      </c>
      <c r="L151" s="28">
        <f t="shared" si="40"/>
        <v>2.8933324760496365E-3</v>
      </c>
      <c r="M151" s="27">
        <v>0.81143509290812066</v>
      </c>
    </row>
    <row r="152" spans="1:13" x14ac:dyDescent="0.25">
      <c r="A152" s="41" t="str">
        <f t="shared" si="35"/>
        <v>MetLife-Trauma</v>
      </c>
      <c r="B152" s="31" t="s" vm="8">
        <v>9</v>
      </c>
      <c r="C152" s="27">
        <v>830</v>
      </c>
      <c r="D152" s="28">
        <f t="shared" si="36"/>
        <v>0.20358106450821684</v>
      </c>
      <c r="E152" s="27">
        <v>2619</v>
      </c>
      <c r="F152" s="28">
        <f t="shared" si="37"/>
        <v>0.64238410596026485</v>
      </c>
      <c r="G152" s="27">
        <v>628</v>
      </c>
      <c r="H152" s="28">
        <f t="shared" si="38"/>
        <v>0.15403482953151829</v>
      </c>
      <c r="I152" s="27">
        <v>0</v>
      </c>
      <c r="J152" s="28">
        <f t="shared" si="39"/>
        <v>0</v>
      </c>
      <c r="K152" s="27">
        <v>0</v>
      </c>
      <c r="L152" s="28">
        <f t="shared" si="40"/>
        <v>0</v>
      </c>
      <c r="M152" s="27">
        <v>1.5209099828305126</v>
      </c>
    </row>
    <row r="153" spans="1:13" x14ac:dyDescent="0.25">
      <c r="A153" s="41" t="str">
        <f t="shared" si="35"/>
        <v>MLC-Trauma</v>
      </c>
      <c r="B153" s="31" t="s" vm="9">
        <v>10</v>
      </c>
      <c r="C153" s="27">
        <v>64024</v>
      </c>
      <c r="D153" s="28">
        <f t="shared" si="36"/>
        <v>0.30979754577478419</v>
      </c>
      <c r="E153" s="27">
        <v>88384</v>
      </c>
      <c r="F153" s="28">
        <f t="shared" si="37"/>
        <v>0.42767003445205742</v>
      </c>
      <c r="G153" s="27">
        <v>35492</v>
      </c>
      <c r="H153" s="28">
        <f t="shared" si="38"/>
        <v>0.17173769984128828</v>
      </c>
      <c r="I153" s="27">
        <v>15494</v>
      </c>
      <c r="J153" s="28">
        <f t="shared" si="39"/>
        <v>7.4971935121743508E-2</v>
      </c>
      <c r="K153" s="27">
        <v>3270</v>
      </c>
      <c r="L153" s="28">
        <f t="shared" si="40"/>
        <v>1.5822784810126583E-2</v>
      </c>
      <c r="M153" s="27">
        <v>2.8955901919787115</v>
      </c>
    </row>
    <row r="154" spans="1:13" x14ac:dyDescent="0.25">
      <c r="A154" s="41" t="str">
        <f t="shared" si="35"/>
        <v>NobleOak-Trauma</v>
      </c>
      <c r="B154" s="31" t="s" vm="10">
        <v>11</v>
      </c>
      <c r="C154" s="27">
        <v>0</v>
      </c>
      <c r="D154" s="28">
        <f t="shared" si="36"/>
        <v>0</v>
      </c>
      <c r="E154" s="27">
        <v>12</v>
      </c>
      <c r="F154" s="28">
        <f t="shared" si="37"/>
        <v>0.10434782608695652</v>
      </c>
      <c r="G154" s="27">
        <v>103</v>
      </c>
      <c r="H154" s="28">
        <f t="shared" si="38"/>
        <v>0.89565217391304353</v>
      </c>
      <c r="I154" s="27">
        <v>0</v>
      </c>
      <c r="J154" s="28">
        <f t="shared" si="39"/>
        <v>0</v>
      </c>
      <c r="K154" s="27">
        <v>0</v>
      </c>
      <c r="L154" s="28">
        <f t="shared" si="40"/>
        <v>0</v>
      </c>
      <c r="M154" s="27">
        <v>3.7130434782608694</v>
      </c>
    </row>
    <row r="155" spans="1:13" x14ac:dyDescent="0.25">
      <c r="A155" s="41" t="str">
        <f t="shared" si="35"/>
        <v>OnePath-Trauma</v>
      </c>
      <c r="B155" s="31" t="s" vm="11">
        <v>12</v>
      </c>
      <c r="C155" s="27">
        <v>31175</v>
      </c>
      <c r="D155" s="28">
        <f t="shared" si="36"/>
        <v>0.19582532443874923</v>
      </c>
      <c r="E155" s="27">
        <v>97019</v>
      </c>
      <c r="F155" s="28">
        <f t="shared" si="37"/>
        <v>0.60942348521966361</v>
      </c>
      <c r="G155" s="27">
        <v>26292</v>
      </c>
      <c r="H155" s="28">
        <f t="shared" si="38"/>
        <v>0.16515282855312252</v>
      </c>
      <c r="I155" s="27">
        <v>3035</v>
      </c>
      <c r="J155" s="28">
        <f t="shared" si="39"/>
        <v>1.906430985313886E-2</v>
      </c>
      <c r="K155" s="27">
        <v>1677</v>
      </c>
      <c r="L155" s="28">
        <f t="shared" si="40"/>
        <v>1.0534051935325821E-2</v>
      </c>
      <c r="M155" s="27">
        <v>1.9985753426371331</v>
      </c>
    </row>
    <row r="156" spans="1:13" x14ac:dyDescent="0.25">
      <c r="A156" s="41" t="str">
        <f t="shared" si="35"/>
        <v>QBE-Trauma</v>
      </c>
      <c r="B156" s="31" t="s" vm="12">
        <v>13</v>
      </c>
      <c r="C156" s="27">
        <v>0</v>
      </c>
      <c r="D156" s="28">
        <f t="shared" si="36"/>
        <v>0</v>
      </c>
      <c r="E156" s="27">
        <v>0</v>
      </c>
      <c r="F156" s="28">
        <f t="shared" si="37"/>
        <v>0</v>
      </c>
      <c r="G156" s="27">
        <v>0</v>
      </c>
      <c r="H156" s="28">
        <f t="shared" si="38"/>
        <v>0</v>
      </c>
      <c r="I156" s="27">
        <v>0</v>
      </c>
      <c r="J156" s="28">
        <f t="shared" si="39"/>
        <v>0</v>
      </c>
      <c r="K156" s="27">
        <v>0</v>
      </c>
      <c r="L156" s="28">
        <f t="shared" si="40"/>
        <v>0</v>
      </c>
      <c r="M156" s="27">
        <v>0</v>
      </c>
    </row>
    <row r="157" spans="1:13" x14ac:dyDescent="0.25">
      <c r="A157" s="41" t="str">
        <f t="shared" si="35"/>
        <v>Qinsure-Trauma</v>
      </c>
      <c r="B157" s="31" t="s" vm="13">
        <v>14</v>
      </c>
      <c r="C157" s="27">
        <v>0</v>
      </c>
      <c r="D157" s="28">
        <f t="shared" si="36"/>
        <v>0</v>
      </c>
      <c r="E157" s="27">
        <v>0</v>
      </c>
      <c r="F157" s="28">
        <f t="shared" si="37"/>
        <v>0</v>
      </c>
      <c r="G157" s="27">
        <v>0</v>
      </c>
      <c r="H157" s="28">
        <f t="shared" si="38"/>
        <v>0</v>
      </c>
      <c r="I157" s="27">
        <v>0</v>
      </c>
      <c r="J157" s="28">
        <f t="shared" si="39"/>
        <v>0</v>
      </c>
      <c r="K157" s="27">
        <v>0</v>
      </c>
      <c r="L157" s="28">
        <f t="shared" si="40"/>
        <v>0</v>
      </c>
      <c r="M157" s="27">
        <v>0</v>
      </c>
    </row>
    <row r="158" spans="1:13" x14ac:dyDescent="0.25">
      <c r="A158" s="41" t="str">
        <f t="shared" si="35"/>
        <v>St Andrews-Trauma</v>
      </c>
      <c r="B158" s="31" t="s" vm="14">
        <v>15</v>
      </c>
      <c r="C158" s="27">
        <v>0</v>
      </c>
      <c r="D158" s="28">
        <f t="shared" si="36"/>
        <v>0</v>
      </c>
      <c r="E158" s="27">
        <v>0</v>
      </c>
      <c r="F158" s="28">
        <f t="shared" si="37"/>
        <v>0</v>
      </c>
      <c r="G158" s="27">
        <v>0</v>
      </c>
      <c r="H158" s="28">
        <f t="shared" si="38"/>
        <v>0</v>
      </c>
      <c r="I158" s="27">
        <v>0</v>
      </c>
      <c r="J158" s="28">
        <f t="shared" si="39"/>
        <v>0</v>
      </c>
      <c r="K158" s="27">
        <v>0</v>
      </c>
      <c r="L158" s="28">
        <f t="shared" si="40"/>
        <v>0</v>
      </c>
      <c r="M158" s="27">
        <v>0</v>
      </c>
    </row>
    <row r="159" spans="1:13" x14ac:dyDescent="0.25">
      <c r="A159" s="41" t="str">
        <f t="shared" si="35"/>
        <v>St George-Trauma</v>
      </c>
      <c r="B159" s="31" t="s" vm="15">
        <v>16</v>
      </c>
      <c r="C159" s="27">
        <v>30</v>
      </c>
      <c r="D159" s="28">
        <f t="shared" si="36"/>
        <v>0.13824884792626729</v>
      </c>
      <c r="E159" s="27">
        <v>187</v>
      </c>
      <c r="F159" s="28">
        <f t="shared" si="37"/>
        <v>0.86175115207373276</v>
      </c>
      <c r="G159" s="27">
        <v>0</v>
      </c>
      <c r="H159" s="28">
        <f t="shared" si="38"/>
        <v>0</v>
      </c>
      <c r="I159" s="27">
        <v>0</v>
      </c>
      <c r="J159" s="28">
        <f t="shared" si="39"/>
        <v>0</v>
      </c>
      <c r="K159" s="27">
        <v>0</v>
      </c>
      <c r="L159" s="28">
        <f t="shared" si="40"/>
        <v>0</v>
      </c>
      <c r="M159" s="27">
        <v>1.1463133640552996</v>
      </c>
    </row>
    <row r="160" spans="1:13" x14ac:dyDescent="0.25">
      <c r="A160" s="41" t="str">
        <f t="shared" si="35"/>
        <v>Suncorp-Trauma</v>
      </c>
      <c r="B160" s="31" t="s" vm="16">
        <v>17</v>
      </c>
      <c r="C160" s="27">
        <v>14083</v>
      </c>
      <c r="D160" s="28">
        <f t="shared" si="36"/>
        <v>0.1585798416791469</v>
      </c>
      <c r="E160" s="27">
        <v>39393</v>
      </c>
      <c r="F160" s="28">
        <f t="shared" si="37"/>
        <v>0.44357989798101499</v>
      </c>
      <c r="G160" s="27">
        <v>25824</v>
      </c>
      <c r="H160" s="28">
        <f t="shared" si="38"/>
        <v>0.2907878883421352</v>
      </c>
      <c r="I160" s="27">
        <v>7622</v>
      </c>
      <c r="J160" s="28">
        <f t="shared" si="39"/>
        <v>8.5826567725517139E-2</v>
      </c>
      <c r="K160" s="27">
        <v>1885</v>
      </c>
      <c r="L160" s="28">
        <f t="shared" si="40"/>
        <v>2.1225804272185751E-2</v>
      </c>
      <c r="M160" s="27">
        <v>3.1061330002352601</v>
      </c>
    </row>
    <row r="161" spans="1:13" x14ac:dyDescent="0.25">
      <c r="A161" s="41" t="str">
        <f t="shared" si="35"/>
        <v>Swiss Re-Trauma</v>
      </c>
      <c r="B161" s="31" t="s" vm="17">
        <v>18</v>
      </c>
      <c r="C161" s="27">
        <v>252</v>
      </c>
      <c r="D161" s="28">
        <f t="shared" si="36"/>
        <v>0.31979695431472083</v>
      </c>
      <c r="E161" s="27">
        <v>479</v>
      </c>
      <c r="F161" s="28">
        <f t="shared" si="37"/>
        <v>0.60786802030456855</v>
      </c>
      <c r="G161" s="27">
        <v>57</v>
      </c>
      <c r="H161" s="28">
        <f t="shared" si="38"/>
        <v>7.2335025380710655E-2</v>
      </c>
      <c r="I161" s="27">
        <v>0</v>
      </c>
      <c r="J161" s="28">
        <f t="shared" si="39"/>
        <v>0</v>
      </c>
      <c r="K161" s="27">
        <v>0</v>
      </c>
      <c r="L161" s="28">
        <f t="shared" si="40"/>
        <v>0</v>
      </c>
      <c r="M161" s="27">
        <v>1.2090736040609138</v>
      </c>
    </row>
    <row r="162" spans="1:13" x14ac:dyDescent="0.25">
      <c r="A162" s="41" t="str">
        <f t="shared" si="35"/>
        <v>TAL Life-Trauma</v>
      </c>
      <c r="B162" s="31" t="s" vm="18">
        <v>19</v>
      </c>
      <c r="C162" s="27">
        <v>3098</v>
      </c>
      <c r="D162" s="28">
        <f t="shared" si="36"/>
        <v>4.8893658659764527E-2</v>
      </c>
      <c r="E162" s="27">
        <v>30867</v>
      </c>
      <c r="F162" s="28">
        <f t="shared" si="37"/>
        <v>0.48715318329598184</v>
      </c>
      <c r="G162" s="27">
        <v>24274</v>
      </c>
      <c r="H162" s="28">
        <f t="shared" si="38"/>
        <v>0.38310028092547582</v>
      </c>
      <c r="I162" s="27">
        <v>3183</v>
      </c>
      <c r="J162" s="28">
        <f t="shared" si="39"/>
        <v>5.0235156718537927E-2</v>
      </c>
      <c r="K162" s="27">
        <v>1940</v>
      </c>
      <c r="L162" s="28">
        <f t="shared" si="40"/>
        <v>3.0617720400239891E-2</v>
      </c>
      <c r="M162" s="27">
        <v>3.6228675206998906</v>
      </c>
    </row>
    <row r="163" spans="1:13" x14ac:dyDescent="0.25">
      <c r="A163" s="41" t="str">
        <f t="shared" si="35"/>
        <v>Westpac-Trauma</v>
      </c>
      <c r="B163" s="31" t="s" vm="19">
        <v>20</v>
      </c>
      <c r="C163" s="27">
        <v>12706</v>
      </c>
      <c r="D163" s="28">
        <f t="shared" si="36"/>
        <v>0.13273855540001253</v>
      </c>
      <c r="E163" s="27">
        <v>47092</v>
      </c>
      <c r="F163" s="28">
        <f t="shared" si="37"/>
        <v>0.49196631913248784</v>
      </c>
      <c r="G163" s="27">
        <v>29425</v>
      </c>
      <c r="H163" s="28">
        <f t="shared" si="38"/>
        <v>0.30740059756377847</v>
      </c>
      <c r="I163" s="27">
        <v>4577</v>
      </c>
      <c r="J163" s="28">
        <f t="shared" si="39"/>
        <v>4.7815549194542527E-2</v>
      </c>
      <c r="K163" s="27">
        <v>1922</v>
      </c>
      <c r="L163" s="28">
        <f t="shared" si="40"/>
        <v>2.0078978709178665E-2</v>
      </c>
      <c r="M163" s="27">
        <v>2.7026911263868287</v>
      </c>
    </row>
    <row r="164" spans="1:13" x14ac:dyDescent="0.25">
      <c r="A164" s="41" t="str">
        <f t="shared" si="35"/>
        <v>Zurich-Trauma</v>
      </c>
      <c r="B164" s="31" t="s" vm="20">
        <v>21</v>
      </c>
      <c r="C164" s="27">
        <v>36793</v>
      </c>
      <c r="D164" s="28">
        <f t="shared" si="36"/>
        <v>0.45677219118559903</v>
      </c>
      <c r="E164" s="27">
        <v>33884</v>
      </c>
      <c r="F164" s="28">
        <f t="shared" si="37"/>
        <v>0.42065797641216635</v>
      </c>
      <c r="G164" s="27">
        <v>8561</v>
      </c>
      <c r="H164" s="28">
        <f t="shared" si="38"/>
        <v>0.10628181253879578</v>
      </c>
      <c r="I164" s="27">
        <v>1312</v>
      </c>
      <c r="J164" s="28">
        <f t="shared" si="39"/>
        <v>1.6288019863438859E-2</v>
      </c>
      <c r="K164" s="27">
        <v>0</v>
      </c>
      <c r="L164" s="28">
        <f t="shared" si="40"/>
        <v>0</v>
      </c>
      <c r="M164" s="27">
        <v>1.3259279950341403</v>
      </c>
    </row>
    <row r="165" spans="1:13" x14ac:dyDescent="0.25">
      <c r="M165" s="34"/>
    </row>
    <row r="166" spans="1:13" ht="14.45" customHeight="1" x14ac:dyDescent="0.25">
      <c r="B166" s="6" t="s">
        <v>33</v>
      </c>
      <c r="C166" s="311" t="s" vm="29">
        <v>63</v>
      </c>
      <c r="D166" s="311"/>
      <c r="E166" s="308" t="s" vm="30">
        <v>64</v>
      </c>
      <c r="F166" s="308"/>
      <c r="G166" s="308" t="s" vm="31">
        <v>65</v>
      </c>
      <c r="H166" s="308"/>
      <c r="I166" s="308" t="s" vm="32">
        <v>66</v>
      </c>
      <c r="J166" s="308"/>
      <c r="K166" s="308" t="s">
        <v>67</v>
      </c>
      <c r="L166" s="308"/>
      <c r="M166" s="35" t="s" vm="33">
        <v>68</v>
      </c>
    </row>
    <row r="167" spans="1:13" x14ac:dyDescent="0.25">
      <c r="B167" s="25"/>
      <c r="C167" s="25" t="s">
        <v>98</v>
      </c>
      <c r="D167" s="25" t="s">
        <v>96</v>
      </c>
      <c r="E167" s="25" t="s">
        <v>98</v>
      </c>
      <c r="F167" s="25" t="s">
        <v>96</v>
      </c>
      <c r="G167" s="25" t="s">
        <v>98</v>
      </c>
      <c r="H167" s="25" t="s">
        <v>96</v>
      </c>
      <c r="I167" s="25" t="s">
        <v>98</v>
      </c>
      <c r="J167" s="25" t="s">
        <v>96</v>
      </c>
      <c r="K167" s="25" t="s">
        <v>98</v>
      </c>
      <c r="L167" s="25" t="s">
        <v>96</v>
      </c>
      <c r="M167" s="36"/>
    </row>
    <row r="168" spans="1:13" x14ac:dyDescent="0.25">
      <c r="A168" s="41" t="str">
        <f>B168&amp;"-"&amp;$B$166</f>
        <v>AIA-DII</v>
      </c>
      <c r="B168" s="31" t="s">
        <v>1</v>
      </c>
      <c r="C168" s="27">
        <v>4888</v>
      </c>
      <c r="D168" s="28">
        <f>IFERROR(C168/SUM($C168,$E168,$G168,$I168,$K168),0)</f>
        <v>0.24199217783058569</v>
      </c>
      <c r="E168" s="27">
        <v>10769</v>
      </c>
      <c r="F168" s="28">
        <f>IFERROR(E168/SUM($C168,$E168,$G168,$I168,$K168),0)</f>
        <v>0.53314520520817865</v>
      </c>
      <c r="G168" s="27">
        <v>3821</v>
      </c>
      <c r="H168" s="28">
        <f>IFERROR(G168/SUM($C168,$E168,$G168,$I168,$K168),0)</f>
        <v>0.18916778058319719</v>
      </c>
      <c r="I168" s="27">
        <v>584</v>
      </c>
      <c r="J168" s="28">
        <f>IFERROR(I168/SUM($C168,$E168,$G168,$I168,$K168),0)</f>
        <v>2.8912322392197633E-2</v>
      </c>
      <c r="K168" s="27">
        <v>137</v>
      </c>
      <c r="L168" s="28">
        <f>IFERROR(K168/SUM($C168,$E168,$G168,$I168,$K168),0)</f>
        <v>6.7825139858408833E-3</v>
      </c>
      <c r="M168" s="27">
        <v>1.9970974754211748</v>
      </c>
    </row>
    <row r="169" spans="1:13" x14ac:dyDescent="0.25">
      <c r="A169" s="41" t="str">
        <f t="shared" ref="A169:A188" si="41">B169&amp;"-"&amp;$B$166</f>
        <v>Allianz-DII</v>
      </c>
      <c r="B169" s="31" t="s" vm="1">
        <v>2</v>
      </c>
      <c r="C169" s="27">
        <v>0</v>
      </c>
      <c r="D169" s="28">
        <f t="shared" ref="D169:D188" si="42">IFERROR(C169/SUM($C169,$E169,$G169,$I169,$K169),0)</f>
        <v>0</v>
      </c>
      <c r="E169" s="27">
        <v>0</v>
      </c>
      <c r="F169" s="28">
        <f t="shared" ref="F169:F188" si="43">IFERROR(E169/SUM($C169,$E169,$G169,$I169,$K169),0)</f>
        <v>0</v>
      </c>
      <c r="G169" s="27">
        <v>0</v>
      </c>
      <c r="H169" s="28">
        <f t="shared" ref="H169:H188" si="44">IFERROR(G169/SUM($C169,$E169,$G169,$I169,$K169),0)</f>
        <v>0</v>
      </c>
      <c r="I169" s="27">
        <v>0</v>
      </c>
      <c r="J169" s="28">
        <f t="shared" ref="J169:J188" si="45">IFERROR(I169/SUM($C169,$E169,$G169,$I169,$K169),0)</f>
        <v>0</v>
      </c>
      <c r="K169" s="27">
        <v>0</v>
      </c>
      <c r="L169" s="28">
        <f t="shared" ref="L169:L188" si="46">IFERROR(K169/SUM($C169,$E169,$G169,$I169,$K169),0)</f>
        <v>0</v>
      </c>
      <c r="M169" s="27">
        <v>0</v>
      </c>
    </row>
    <row r="170" spans="1:13" x14ac:dyDescent="0.25">
      <c r="A170" s="41" t="str">
        <f t="shared" si="41"/>
        <v>AMP-DII</v>
      </c>
      <c r="B170" s="31" t="s" vm="2">
        <v>3</v>
      </c>
      <c r="C170" s="27">
        <v>5024</v>
      </c>
      <c r="D170" s="28">
        <f t="shared" si="42"/>
        <v>0.314</v>
      </c>
      <c r="E170" s="27">
        <v>7042</v>
      </c>
      <c r="F170" s="28">
        <f t="shared" si="43"/>
        <v>0.44012499999999999</v>
      </c>
      <c r="G170" s="27">
        <v>3101</v>
      </c>
      <c r="H170" s="28">
        <f t="shared" si="44"/>
        <v>0.1938125</v>
      </c>
      <c r="I170" s="27">
        <v>569</v>
      </c>
      <c r="J170" s="28">
        <f t="shared" si="45"/>
        <v>3.5562499999999997E-2</v>
      </c>
      <c r="K170" s="27">
        <v>264</v>
      </c>
      <c r="L170" s="28">
        <f t="shared" si="46"/>
        <v>1.6500000000000001E-2</v>
      </c>
      <c r="M170" s="27">
        <v>2.239854350802938</v>
      </c>
    </row>
    <row r="171" spans="1:13" x14ac:dyDescent="0.25">
      <c r="A171" s="41" t="str">
        <f t="shared" si="41"/>
        <v>Clearview-DII</v>
      </c>
      <c r="B171" s="31" t="s" vm="3">
        <v>4</v>
      </c>
      <c r="C171" s="27">
        <v>1055</v>
      </c>
      <c r="D171" s="28">
        <f t="shared" si="42"/>
        <v>0.50262029537875175</v>
      </c>
      <c r="E171" s="27">
        <v>807</v>
      </c>
      <c r="F171" s="28">
        <f t="shared" si="43"/>
        <v>0.38446879466412576</v>
      </c>
      <c r="G171" s="27">
        <v>206</v>
      </c>
      <c r="H171" s="28">
        <f t="shared" si="44"/>
        <v>9.8141972367794192E-2</v>
      </c>
      <c r="I171" s="27">
        <v>31</v>
      </c>
      <c r="J171" s="28">
        <f t="shared" si="45"/>
        <v>1.4768937589328252E-2</v>
      </c>
      <c r="K171" s="27">
        <v>0</v>
      </c>
      <c r="L171" s="28">
        <f t="shared" si="46"/>
        <v>0</v>
      </c>
      <c r="M171" s="27">
        <v>1.257384468794664</v>
      </c>
    </row>
    <row r="172" spans="1:13" x14ac:dyDescent="0.25">
      <c r="A172" s="41" t="str">
        <f t="shared" si="41"/>
        <v>CMLA-DII</v>
      </c>
      <c r="B172" s="31" t="s" vm="4">
        <v>5</v>
      </c>
      <c r="C172" s="27">
        <v>6446</v>
      </c>
      <c r="D172" s="28">
        <f t="shared" si="42"/>
        <v>0.47529862852086713</v>
      </c>
      <c r="E172" s="27">
        <v>5031</v>
      </c>
      <c r="F172" s="28">
        <f t="shared" si="43"/>
        <v>0.37096298481049994</v>
      </c>
      <c r="G172" s="27">
        <v>1681</v>
      </c>
      <c r="H172" s="28">
        <f t="shared" si="44"/>
        <v>0.12394927001917122</v>
      </c>
      <c r="I172" s="27">
        <v>315</v>
      </c>
      <c r="J172" s="28">
        <f t="shared" si="45"/>
        <v>2.3226662734110014E-2</v>
      </c>
      <c r="K172" s="27">
        <v>89</v>
      </c>
      <c r="L172" s="28">
        <f t="shared" si="46"/>
        <v>6.5624539153517182E-3</v>
      </c>
      <c r="M172" s="27">
        <v>1.5834744514799</v>
      </c>
    </row>
    <row r="173" spans="1:13" x14ac:dyDescent="0.25">
      <c r="A173" s="41" t="str">
        <f t="shared" si="41"/>
        <v>Hallmark-DII</v>
      </c>
      <c r="B173" s="31" t="s" vm="5">
        <v>6</v>
      </c>
      <c r="C173" s="27">
        <v>0</v>
      </c>
      <c r="D173" s="28">
        <f t="shared" si="42"/>
        <v>0</v>
      </c>
      <c r="E173" s="27">
        <v>0</v>
      </c>
      <c r="F173" s="28">
        <f t="shared" si="43"/>
        <v>0</v>
      </c>
      <c r="G173" s="27">
        <v>3</v>
      </c>
      <c r="H173" s="28">
        <f t="shared" si="44"/>
        <v>0.6</v>
      </c>
      <c r="I173" s="27">
        <v>2</v>
      </c>
      <c r="J173" s="28">
        <f t="shared" si="45"/>
        <v>0.4</v>
      </c>
      <c r="K173" s="27">
        <v>0</v>
      </c>
      <c r="L173" s="28">
        <f t="shared" si="46"/>
        <v>0</v>
      </c>
      <c r="M173" s="27">
        <v>6</v>
      </c>
    </row>
    <row r="174" spans="1:13" x14ac:dyDescent="0.25">
      <c r="A174" s="41" t="str">
        <f t="shared" si="41"/>
        <v>Hannover Re-DII</v>
      </c>
      <c r="B174" s="31" t="s" vm="6">
        <v>7</v>
      </c>
      <c r="C174" s="27">
        <v>6644</v>
      </c>
      <c r="D174" s="28">
        <f t="shared" si="42"/>
        <v>0.56429420757601489</v>
      </c>
      <c r="E174" s="27">
        <v>3210</v>
      </c>
      <c r="F174" s="28">
        <f t="shared" si="43"/>
        <v>0.27263461865126548</v>
      </c>
      <c r="G174" s="27">
        <v>1447</v>
      </c>
      <c r="H174" s="28">
        <f t="shared" si="44"/>
        <v>0.12289791065058604</v>
      </c>
      <c r="I174" s="27">
        <v>348</v>
      </c>
      <c r="J174" s="28">
        <f t="shared" si="45"/>
        <v>2.9556650246305417E-2</v>
      </c>
      <c r="K174" s="27">
        <v>125</v>
      </c>
      <c r="L174" s="28">
        <f t="shared" si="46"/>
        <v>1.0616612875828095E-2</v>
      </c>
      <c r="M174" s="27">
        <v>1.5981756470089097</v>
      </c>
    </row>
    <row r="175" spans="1:13" x14ac:dyDescent="0.25">
      <c r="A175" s="41" t="str">
        <f t="shared" si="41"/>
        <v>HCF-DII</v>
      </c>
      <c r="B175" s="31" t="s" vm="7">
        <v>8</v>
      </c>
      <c r="C175" s="27">
        <v>149</v>
      </c>
      <c r="D175" s="28">
        <f t="shared" si="42"/>
        <v>0.56870229007633588</v>
      </c>
      <c r="E175" s="27">
        <v>85</v>
      </c>
      <c r="F175" s="28">
        <f t="shared" si="43"/>
        <v>0.32442748091603052</v>
      </c>
      <c r="G175" s="27">
        <v>28</v>
      </c>
      <c r="H175" s="28">
        <f t="shared" si="44"/>
        <v>0.10687022900763359</v>
      </c>
      <c r="I175" s="27">
        <v>0</v>
      </c>
      <c r="J175" s="28">
        <f t="shared" si="45"/>
        <v>0</v>
      </c>
      <c r="K175" s="27">
        <v>0</v>
      </c>
      <c r="L175" s="28">
        <f t="shared" si="46"/>
        <v>0</v>
      </c>
      <c r="M175" s="27">
        <v>1.1173664122137406</v>
      </c>
    </row>
    <row r="176" spans="1:13" x14ac:dyDescent="0.25">
      <c r="A176" s="41" t="str">
        <f t="shared" si="41"/>
        <v>MetLife-DII</v>
      </c>
      <c r="B176" s="31" t="s" vm="8">
        <v>9</v>
      </c>
      <c r="C176" s="27">
        <v>1332</v>
      </c>
      <c r="D176" s="28">
        <f t="shared" si="42"/>
        <v>0.46266064605765889</v>
      </c>
      <c r="E176" s="27">
        <v>1179</v>
      </c>
      <c r="F176" s="28">
        <f t="shared" si="43"/>
        <v>0.40951719346995485</v>
      </c>
      <c r="G176" s="27">
        <v>338</v>
      </c>
      <c r="H176" s="28">
        <f t="shared" si="44"/>
        <v>0.11740187565126781</v>
      </c>
      <c r="I176" s="27">
        <v>24</v>
      </c>
      <c r="J176" s="28">
        <f t="shared" si="45"/>
        <v>8.3362278568947547E-3</v>
      </c>
      <c r="K176" s="27">
        <v>6</v>
      </c>
      <c r="L176" s="28">
        <f t="shared" si="46"/>
        <v>2.0840569642236887E-3</v>
      </c>
      <c r="M176" s="27">
        <v>1.3253733935394234</v>
      </c>
    </row>
    <row r="177" spans="1:13" x14ac:dyDescent="0.25">
      <c r="A177" s="41" t="str">
        <f t="shared" si="41"/>
        <v>MLC-DII</v>
      </c>
      <c r="B177" s="31" t="s" vm="9">
        <v>10</v>
      </c>
      <c r="C177" s="27">
        <v>7984</v>
      </c>
      <c r="D177" s="28">
        <f t="shared" si="42"/>
        <v>0.40960394007798073</v>
      </c>
      <c r="E177" s="27">
        <v>6906</v>
      </c>
      <c r="F177" s="28">
        <f t="shared" si="43"/>
        <v>0.35429919967166018</v>
      </c>
      <c r="G177" s="27">
        <v>3173</v>
      </c>
      <c r="H177" s="28">
        <f t="shared" si="44"/>
        <v>0.16278473219782474</v>
      </c>
      <c r="I177" s="27">
        <v>774</v>
      </c>
      <c r="J177" s="28">
        <f t="shared" si="45"/>
        <v>3.970859839934332E-2</v>
      </c>
      <c r="K177" s="27">
        <v>655</v>
      </c>
      <c r="L177" s="28">
        <f t="shared" si="46"/>
        <v>3.360352965319105E-2</v>
      </c>
      <c r="M177" s="27">
        <v>3.655426164519326</v>
      </c>
    </row>
    <row r="178" spans="1:13" x14ac:dyDescent="0.25">
      <c r="A178" s="41" t="str">
        <f t="shared" si="41"/>
        <v>NobleOak-DII</v>
      </c>
      <c r="B178" s="31" t="s" vm="10">
        <v>11</v>
      </c>
      <c r="C178" s="27">
        <v>165</v>
      </c>
      <c r="D178" s="28">
        <f t="shared" si="42"/>
        <v>0.86387434554973819</v>
      </c>
      <c r="E178" s="27">
        <v>24</v>
      </c>
      <c r="F178" s="28">
        <f t="shared" si="43"/>
        <v>0.1256544502617801</v>
      </c>
      <c r="G178" s="27">
        <v>2</v>
      </c>
      <c r="H178" s="28">
        <f t="shared" si="44"/>
        <v>1.0471204188481676E-2</v>
      </c>
      <c r="I178" s="27">
        <v>0</v>
      </c>
      <c r="J178" s="28">
        <f t="shared" si="45"/>
        <v>0</v>
      </c>
      <c r="K178" s="27">
        <v>0</v>
      </c>
      <c r="L178" s="28">
        <f t="shared" si="46"/>
        <v>0</v>
      </c>
      <c r="M178" s="27">
        <v>0.63089005235602091</v>
      </c>
    </row>
    <row r="179" spans="1:13" x14ac:dyDescent="0.25">
      <c r="A179" s="41" t="str">
        <f t="shared" si="41"/>
        <v>OnePath-DII</v>
      </c>
      <c r="B179" s="31" t="s" vm="11">
        <v>12</v>
      </c>
      <c r="C179" s="27">
        <v>8530</v>
      </c>
      <c r="D179" s="28">
        <f t="shared" si="42"/>
        <v>0.45571108024361578</v>
      </c>
      <c r="E179" s="27">
        <v>7496</v>
      </c>
      <c r="F179" s="28">
        <f t="shared" si="43"/>
        <v>0.40047013569825834</v>
      </c>
      <c r="G179" s="27">
        <v>2183</v>
      </c>
      <c r="H179" s="28">
        <f t="shared" si="44"/>
        <v>0.11662570787477294</v>
      </c>
      <c r="I179" s="27">
        <v>298</v>
      </c>
      <c r="J179" s="28">
        <f t="shared" si="45"/>
        <v>1.5920504327385405E-2</v>
      </c>
      <c r="K179" s="27">
        <v>211</v>
      </c>
      <c r="L179" s="28">
        <f t="shared" si="46"/>
        <v>1.1272571855967518E-2</v>
      </c>
      <c r="M179" s="27">
        <v>1.7502520295007162</v>
      </c>
    </row>
    <row r="180" spans="1:13" x14ac:dyDescent="0.25">
      <c r="A180" s="41" t="str">
        <f t="shared" si="41"/>
        <v>QBE-DII</v>
      </c>
      <c r="B180" s="31" t="s" vm="12">
        <v>13</v>
      </c>
      <c r="C180" s="27">
        <v>0</v>
      </c>
      <c r="D180" s="28">
        <f t="shared" si="42"/>
        <v>0</v>
      </c>
      <c r="E180" s="27">
        <v>0</v>
      </c>
      <c r="F180" s="28">
        <f t="shared" si="43"/>
        <v>0</v>
      </c>
      <c r="G180" s="27">
        <v>0</v>
      </c>
      <c r="H180" s="28">
        <f t="shared" si="44"/>
        <v>0</v>
      </c>
      <c r="I180" s="27">
        <v>0</v>
      </c>
      <c r="J180" s="28">
        <f t="shared" si="45"/>
        <v>0</v>
      </c>
      <c r="K180" s="27">
        <v>0</v>
      </c>
      <c r="L180" s="28">
        <f t="shared" si="46"/>
        <v>0</v>
      </c>
      <c r="M180" s="27">
        <v>0</v>
      </c>
    </row>
    <row r="181" spans="1:13" x14ac:dyDescent="0.25">
      <c r="A181" s="41" t="str">
        <f t="shared" si="41"/>
        <v>Qinsure-DII</v>
      </c>
      <c r="B181" s="31" t="s" vm="13">
        <v>14</v>
      </c>
      <c r="C181" s="27">
        <v>12821</v>
      </c>
      <c r="D181" s="28">
        <f t="shared" si="42"/>
        <v>0.61580211335254564</v>
      </c>
      <c r="E181" s="27">
        <v>7558</v>
      </c>
      <c r="F181" s="28">
        <f t="shared" si="43"/>
        <v>0.36301633045148896</v>
      </c>
      <c r="G181" s="27">
        <v>408</v>
      </c>
      <c r="H181" s="28">
        <f t="shared" si="44"/>
        <v>1.9596541786743516E-2</v>
      </c>
      <c r="I181" s="27">
        <v>33</v>
      </c>
      <c r="J181" s="28">
        <f t="shared" si="45"/>
        <v>1.5850144092219021E-3</v>
      </c>
      <c r="K181" s="27">
        <v>0</v>
      </c>
      <c r="L181" s="28">
        <f t="shared" si="46"/>
        <v>0</v>
      </c>
      <c r="M181" s="27">
        <v>0.85432276657060524</v>
      </c>
    </row>
    <row r="182" spans="1:13" x14ac:dyDescent="0.25">
      <c r="A182" s="41" t="str">
        <f t="shared" si="41"/>
        <v>St Andrews-DII</v>
      </c>
      <c r="B182" s="31" t="s" vm="14">
        <v>15</v>
      </c>
      <c r="C182" s="27">
        <v>0</v>
      </c>
      <c r="D182" s="28">
        <f t="shared" si="42"/>
        <v>0</v>
      </c>
      <c r="E182" s="27">
        <v>0</v>
      </c>
      <c r="F182" s="28">
        <f t="shared" si="43"/>
        <v>0</v>
      </c>
      <c r="G182" s="27">
        <v>0</v>
      </c>
      <c r="H182" s="28">
        <f t="shared" si="44"/>
        <v>0</v>
      </c>
      <c r="I182" s="27">
        <v>0</v>
      </c>
      <c r="J182" s="28">
        <f t="shared" si="45"/>
        <v>0</v>
      </c>
      <c r="K182" s="27">
        <v>0</v>
      </c>
      <c r="L182" s="28">
        <f t="shared" si="46"/>
        <v>0</v>
      </c>
      <c r="M182" s="27">
        <v>0</v>
      </c>
    </row>
    <row r="183" spans="1:13" x14ac:dyDescent="0.25">
      <c r="A183" s="41" t="str">
        <f t="shared" si="41"/>
        <v>St George-DII</v>
      </c>
      <c r="B183" s="31" t="s" vm="15">
        <v>16</v>
      </c>
      <c r="C183" s="27">
        <v>0</v>
      </c>
      <c r="D183" s="28">
        <f t="shared" si="42"/>
        <v>0</v>
      </c>
      <c r="E183" s="27">
        <v>0</v>
      </c>
      <c r="F183" s="28">
        <f t="shared" si="43"/>
        <v>0</v>
      </c>
      <c r="G183" s="27">
        <v>20</v>
      </c>
      <c r="H183" s="28">
        <f t="shared" si="44"/>
        <v>1</v>
      </c>
      <c r="I183" s="27">
        <v>0</v>
      </c>
      <c r="J183" s="28">
        <f t="shared" si="45"/>
        <v>0</v>
      </c>
      <c r="K183" s="27">
        <v>0</v>
      </c>
      <c r="L183" s="28">
        <f t="shared" si="46"/>
        <v>0</v>
      </c>
      <c r="M183" s="27">
        <v>4</v>
      </c>
    </row>
    <row r="184" spans="1:13" x14ac:dyDescent="0.25">
      <c r="A184" s="41" t="str">
        <f t="shared" si="41"/>
        <v>Suncorp-DII</v>
      </c>
      <c r="B184" s="31" t="s" vm="16">
        <v>17</v>
      </c>
      <c r="C184" s="27">
        <v>1316</v>
      </c>
      <c r="D184" s="28">
        <f t="shared" si="42"/>
        <v>0.16023377572141725</v>
      </c>
      <c r="E184" s="27">
        <v>4463</v>
      </c>
      <c r="F184" s="28">
        <f t="shared" si="43"/>
        <v>0.54340679410690373</v>
      </c>
      <c r="G184" s="27">
        <v>2147</v>
      </c>
      <c r="H184" s="28">
        <f t="shared" si="44"/>
        <v>0.26141483014732741</v>
      </c>
      <c r="I184" s="27">
        <v>239</v>
      </c>
      <c r="J184" s="28">
        <f t="shared" si="45"/>
        <v>2.9100206988920005E-2</v>
      </c>
      <c r="K184" s="27">
        <v>48</v>
      </c>
      <c r="L184" s="28">
        <f t="shared" si="46"/>
        <v>5.8443930354316331E-3</v>
      </c>
      <c r="M184" s="27">
        <v>2.2481164175476973</v>
      </c>
    </row>
    <row r="185" spans="1:13" x14ac:dyDescent="0.25">
      <c r="A185" s="41" t="str">
        <f t="shared" si="41"/>
        <v>Swiss Re-DII</v>
      </c>
      <c r="B185" s="31" t="s" vm="17">
        <v>18</v>
      </c>
      <c r="C185" s="27">
        <v>0</v>
      </c>
      <c r="D185" s="28">
        <f t="shared" si="42"/>
        <v>0</v>
      </c>
      <c r="E185" s="27">
        <v>54</v>
      </c>
      <c r="F185" s="28">
        <f t="shared" si="43"/>
        <v>0.4</v>
      </c>
      <c r="G185" s="27">
        <v>47</v>
      </c>
      <c r="H185" s="28">
        <f t="shared" si="44"/>
        <v>0.34814814814814815</v>
      </c>
      <c r="I185" s="27">
        <v>19</v>
      </c>
      <c r="J185" s="28">
        <f t="shared" si="45"/>
        <v>0.14074074074074075</v>
      </c>
      <c r="K185" s="27">
        <v>15</v>
      </c>
      <c r="L185" s="28">
        <f t="shared" si="46"/>
        <v>0.1111111111111111</v>
      </c>
      <c r="M185" s="27">
        <v>6.7118055555555554</v>
      </c>
    </row>
    <row r="186" spans="1:13" x14ac:dyDescent="0.25">
      <c r="A186" s="41" t="str">
        <f t="shared" si="41"/>
        <v>TAL Life-DII</v>
      </c>
      <c r="B186" s="31" t="s" vm="18">
        <v>19</v>
      </c>
      <c r="C186" s="27">
        <v>6961</v>
      </c>
      <c r="D186" s="28">
        <f t="shared" si="42"/>
        <v>0.22569872252123727</v>
      </c>
      <c r="E186" s="27">
        <v>13808</v>
      </c>
      <c r="F186" s="28">
        <f t="shared" si="43"/>
        <v>0.44770118669346992</v>
      </c>
      <c r="G186" s="27">
        <v>7527</v>
      </c>
      <c r="H186" s="28">
        <f t="shared" si="44"/>
        <v>0.24405032099085663</v>
      </c>
      <c r="I186" s="27">
        <v>1804</v>
      </c>
      <c r="J186" s="28">
        <f t="shared" si="45"/>
        <v>5.8491667207055315E-2</v>
      </c>
      <c r="K186" s="27">
        <v>742</v>
      </c>
      <c r="L186" s="28">
        <f t="shared" si="46"/>
        <v>2.4058102587380843E-2</v>
      </c>
      <c r="M186" s="27">
        <v>2.7434949638429753</v>
      </c>
    </row>
    <row r="187" spans="1:13" x14ac:dyDescent="0.25">
      <c r="A187" s="41" t="str">
        <f t="shared" si="41"/>
        <v>Westpac-DII</v>
      </c>
      <c r="B187" s="31" t="s" vm="19">
        <v>20</v>
      </c>
      <c r="C187" s="27">
        <v>2050</v>
      </c>
      <c r="D187" s="28">
        <f t="shared" si="42"/>
        <v>0.29378045285182003</v>
      </c>
      <c r="E187" s="27">
        <v>3539</v>
      </c>
      <c r="F187" s="28">
        <f t="shared" si="43"/>
        <v>0.5071653768988249</v>
      </c>
      <c r="G187" s="27">
        <v>1105</v>
      </c>
      <c r="H187" s="28">
        <f t="shared" si="44"/>
        <v>0.15835482946402982</v>
      </c>
      <c r="I187" s="27">
        <v>226</v>
      </c>
      <c r="J187" s="28">
        <f t="shared" si="45"/>
        <v>3.2387503582688451E-2</v>
      </c>
      <c r="K187" s="27">
        <v>58</v>
      </c>
      <c r="L187" s="28">
        <f t="shared" si="46"/>
        <v>8.3118372026368594E-3</v>
      </c>
      <c r="M187" s="27">
        <v>1.8835719398711526</v>
      </c>
    </row>
    <row r="188" spans="1:13" x14ac:dyDescent="0.25">
      <c r="A188" s="41" t="str">
        <f t="shared" si="41"/>
        <v>Zurich-DII</v>
      </c>
      <c r="B188" s="31" t="s" vm="20">
        <v>21</v>
      </c>
      <c r="C188" s="27">
        <v>3120</v>
      </c>
      <c r="D188" s="28">
        <f t="shared" si="42"/>
        <v>0.47940995697602951</v>
      </c>
      <c r="E188" s="27">
        <v>1996</v>
      </c>
      <c r="F188" s="28">
        <f t="shared" si="43"/>
        <v>0.30669944683466505</v>
      </c>
      <c r="G188" s="27">
        <v>1003</v>
      </c>
      <c r="H188" s="28">
        <f t="shared" si="44"/>
        <v>0.1541180086047941</v>
      </c>
      <c r="I188" s="27">
        <v>265</v>
      </c>
      <c r="J188" s="28">
        <f t="shared" si="45"/>
        <v>4.0719114935464047E-2</v>
      </c>
      <c r="K188" s="27">
        <v>124</v>
      </c>
      <c r="L188" s="28">
        <f t="shared" si="46"/>
        <v>1.9053472649047325E-2</v>
      </c>
      <c r="M188" s="27">
        <v>2.2244929083422296</v>
      </c>
    </row>
    <row r="189" spans="1:13" x14ac:dyDescent="0.25">
      <c r="M189" s="34"/>
    </row>
    <row r="190" spans="1:13" ht="14.45" customHeight="1" x14ac:dyDescent="0.25">
      <c r="B190" s="6" t="s">
        <v>34</v>
      </c>
      <c r="C190" s="311" t="s" vm="29">
        <v>63</v>
      </c>
      <c r="D190" s="311"/>
      <c r="E190" s="308" t="s" vm="30">
        <v>64</v>
      </c>
      <c r="F190" s="308"/>
      <c r="G190" s="308" t="s" vm="31">
        <v>65</v>
      </c>
      <c r="H190" s="308"/>
      <c r="I190" s="308" t="s" vm="32">
        <v>66</v>
      </c>
      <c r="J190" s="308"/>
      <c r="K190" s="308" t="s">
        <v>67</v>
      </c>
      <c r="L190" s="308"/>
      <c r="M190" s="35" t="s" vm="33">
        <v>68</v>
      </c>
    </row>
    <row r="191" spans="1:13" x14ac:dyDescent="0.25">
      <c r="B191" s="25"/>
      <c r="C191" s="25" t="s">
        <v>98</v>
      </c>
      <c r="D191" s="25" t="s">
        <v>96</v>
      </c>
      <c r="E191" s="25" t="s">
        <v>98</v>
      </c>
      <c r="F191" s="25" t="s">
        <v>96</v>
      </c>
      <c r="G191" s="25" t="s">
        <v>98</v>
      </c>
      <c r="H191" s="25" t="s">
        <v>96</v>
      </c>
      <c r="I191" s="25" t="s">
        <v>98</v>
      </c>
      <c r="J191" s="25" t="s">
        <v>96</v>
      </c>
      <c r="K191" s="25" t="s">
        <v>98</v>
      </c>
      <c r="L191" s="25" t="s">
        <v>96</v>
      </c>
      <c r="M191" s="36"/>
    </row>
    <row r="192" spans="1:13" x14ac:dyDescent="0.25">
      <c r="A192" s="41" t="str">
        <f>B192&amp;"-"&amp;$B$190</f>
        <v>AIA-CCI</v>
      </c>
      <c r="B192" s="31" t="s">
        <v>1</v>
      </c>
      <c r="C192" s="27">
        <v>106</v>
      </c>
      <c r="D192" s="28">
        <f>IFERROR(C192/SUM($C192,$E192,$G192,$I192,$K192),0)</f>
        <v>0.92982456140350878</v>
      </c>
      <c r="E192" s="27">
        <v>6</v>
      </c>
      <c r="F192" s="28">
        <f>IFERROR(E192/SUM($C192,$E192,$G192,$I192,$K192),0)</f>
        <v>5.2631578947368418E-2</v>
      </c>
      <c r="G192" s="27">
        <v>2</v>
      </c>
      <c r="H192" s="28">
        <f>IFERROR(G192/SUM($C192,$E192,$G192,$I192,$K192),0)</f>
        <v>1.7543859649122806E-2</v>
      </c>
      <c r="I192" s="27">
        <v>0</v>
      </c>
      <c r="J192" s="28">
        <f>IFERROR(I192/SUM($C192,$E192,$G192,$I192,$K192),0)</f>
        <v>0</v>
      </c>
      <c r="K192" s="27">
        <v>0</v>
      </c>
      <c r="L192" s="28">
        <f>IFERROR(K192/SUM($C192,$E192,$G192,$I192,$K192),0)</f>
        <v>0</v>
      </c>
      <c r="M192" s="27">
        <v>0.60087719298245612</v>
      </c>
    </row>
    <row r="193" spans="1:13" x14ac:dyDescent="0.25">
      <c r="A193" s="41" t="str">
        <f t="shared" ref="A193:A212" si="47">B193&amp;"-"&amp;$B$190</f>
        <v>Allianz-CCI</v>
      </c>
      <c r="B193" s="31" t="s" vm="1">
        <v>2</v>
      </c>
      <c r="C193" s="27">
        <v>53</v>
      </c>
      <c r="D193" s="28">
        <f t="shared" ref="D193:D212" si="48">IFERROR(C193/SUM($C193,$E193,$G193,$I193,$K193),0)</f>
        <v>1.4796203238414294E-2</v>
      </c>
      <c r="E193" s="27">
        <v>687</v>
      </c>
      <c r="F193" s="28">
        <f t="shared" ref="F193:F212" si="49">IFERROR(E193/SUM($C193,$E193,$G193,$I193,$K193),0)</f>
        <v>0.19179229480737017</v>
      </c>
      <c r="G193" s="27">
        <v>2299</v>
      </c>
      <c r="H193" s="28">
        <f t="shared" ref="H193:H212" si="50">IFERROR(G193/SUM($C193,$E193,$G193,$I193,$K193),0)</f>
        <v>0.64182021217197094</v>
      </c>
      <c r="I193" s="27">
        <v>411</v>
      </c>
      <c r="J193" s="28">
        <f t="shared" ref="J193:J212" si="51">IFERROR(I193/SUM($C193,$E193,$G193,$I193,$K193),0)</f>
        <v>0.11474036850921274</v>
      </c>
      <c r="K193" s="27">
        <v>132</v>
      </c>
      <c r="L193" s="28">
        <f t="shared" ref="L193:L212" si="52">IFERROR(K193/SUM($C193,$E193,$G193,$I193,$K193),0)</f>
        <v>3.6850921273031828E-2</v>
      </c>
      <c r="M193" s="27">
        <v>4.5103992183137915</v>
      </c>
    </row>
    <row r="194" spans="1:13" x14ac:dyDescent="0.25">
      <c r="A194" s="41" t="str">
        <f t="shared" si="47"/>
        <v>AMP-CCI</v>
      </c>
      <c r="B194" s="31" t="s" vm="2">
        <v>3</v>
      </c>
      <c r="C194" s="27">
        <v>0</v>
      </c>
      <c r="D194" s="28">
        <f t="shared" si="48"/>
        <v>0</v>
      </c>
      <c r="E194" s="27">
        <v>0</v>
      </c>
      <c r="F194" s="28">
        <f t="shared" si="49"/>
        <v>0</v>
      </c>
      <c r="G194" s="27">
        <v>0</v>
      </c>
      <c r="H194" s="28">
        <f t="shared" si="50"/>
        <v>0</v>
      </c>
      <c r="I194" s="27">
        <v>0</v>
      </c>
      <c r="J194" s="28">
        <f t="shared" si="51"/>
        <v>0</v>
      </c>
      <c r="K194" s="27">
        <v>0</v>
      </c>
      <c r="L194" s="28">
        <f t="shared" si="52"/>
        <v>0</v>
      </c>
      <c r="M194" s="27">
        <v>0</v>
      </c>
    </row>
    <row r="195" spans="1:13" x14ac:dyDescent="0.25">
      <c r="A195" s="41" t="str">
        <f t="shared" si="47"/>
        <v>Clearview-CCI</v>
      </c>
      <c r="B195" s="31" t="s" vm="3">
        <v>4</v>
      </c>
      <c r="C195" s="27">
        <v>0</v>
      </c>
      <c r="D195" s="28">
        <f t="shared" si="48"/>
        <v>0</v>
      </c>
      <c r="E195" s="27">
        <v>0</v>
      </c>
      <c r="F195" s="28">
        <f t="shared" si="49"/>
        <v>0</v>
      </c>
      <c r="G195" s="27">
        <v>0</v>
      </c>
      <c r="H195" s="28">
        <f t="shared" si="50"/>
        <v>0</v>
      </c>
      <c r="I195" s="27">
        <v>0</v>
      </c>
      <c r="J195" s="28">
        <f t="shared" si="51"/>
        <v>0</v>
      </c>
      <c r="K195" s="27">
        <v>0</v>
      </c>
      <c r="L195" s="28">
        <f t="shared" si="52"/>
        <v>0</v>
      </c>
      <c r="M195" s="27">
        <v>0</v>
      </c>
    </row>
    <row r="196" spans="1:13" x14ac:dyDescent="0.25">
      <c r="A196" s="41" t="str">
        <f t="shared" si="47"/>
        <v>CMLA-CCI</v>
      </c>
      <c r="B196" s="31" t="s" vm="4">
        <v>5</v>
      </c>
      <c r="C196" s="27">
        <v>11206</v>
      </c>
      <c r="D196" s="28">
        <f t="shared" si="48"/>
        <v>0.40124606130048696</v>
      </c>
      <c r="E196" s="27">
        <v>10642</v>
      </c>
      <c r="F196" s="28">
        <f t="shared" si="49"/>
        <v>0.38105127470638783</v>
      </c>
      <c r="G196" s="27">
        <v>3685</v>
      </c>
      <c r="H196" s="28">
        <f t="shared" si="50"/>
        <v>0.13194643368662273</v>
      </c>
      <c r="I196" s="27">
        <v>1747</v>
      </c>
      <c r="J196" s="28">
        <f t="shared" si="51"/>
        <v>6.255370953881409E-2</v>
      </c>
      <c r="K196" s="27">
        <v>648</v>
      </c>
      <c r="L196" s="28">
        <f t="shared" si="52"/>
        <v>2.3202520767688341E-2</v>
      </c>
      <c r="M196" s="27">
        <v>2.7427116015087956</v>
      </c>
    </row>
    <row r="197" spans="1:13" x14ac:dyDescent="0.25">
      <c r="A197" s="41" t="str">
        <f t="shared" si="47"/>
        <v>Hallmark-CCI</v>
      </c>
      <c r="B197" s="31" t="s" vm="5">
        <v>6</v>
      </c>
      <c r="C197" s="27">
        <v>931</v>
      </c>
      <c r="D197" s="28">
        <f t="shared" si="48"/>
        <v>0.51693503609106051</v>
      </c>
      <c r="E197" s="27">
        <v>202</v>
      </c>
      <c r="F197" s="28">
        <f t="shared" si="49"/>
        <v>0.11215991116046641</v>
      </c>
      <c r="G197" s="27">
        <v>310</v>
      </c>
      <c r="H197" s="28">
        <f t="shared" si="50"/>
        <v>0.17212659633536925</v>
      </c>
      <c r="I197" s="27">
        <v>253</v>
      </c>
      <c r="J197" s="28">
        <f t="shared" si="51"/>
        <v>0.1404775124930594</v>
      </c>
      <c r="K197" s="27">
        <v>105</v>
      </c>
      <c r="L197" s="28">
        <f t="shared" si="52"/>
        <v>5.8300943920044417E-2</v>
      </c>
      <c r="M197" s="27">
        <v>3.4008883953359246</v>
      </c>
    </row>
    <row r="198" spans="1:13" x14ac:dyDescent="0.25">
      <c r="A198" s="41" t="str">
        <f t="shared" si="47"/>
        <v>Hannover Re-CCI</v>
      </c>
      <c r="B198" s="31" t="s" vm="6">
        <v>7</v>
      </c>
      <c r="C198" s="27">
        <v>0</v>
      </c>
      <c r="D198" s="28">
        <f t="shared" si="48"/>
        <v>0</v>
      </c>
      <c r="E198" s="27">
        <v>0</v>
      </c>
      <c r="F198" s="28">
        <f t="shared" si="49"/>
        <v>0</v>
      </c>
      <c r="G198" s="27">
        <v>0</v>
      </c>
      <c r="H198" s="28">
        <f t="shared" si="50"/>
        <v>0</v>
      </c>
      <c r="I198" s="27">
        <v>0</v>
      </c>
      <c r="J198" s="28">
        <f t="shared" si="51"/>
        <v>0</v>
      </c>
      <c r="K198" s="27">
        <v>0</v>
      </c>
      <c r="L198" s="28">
        <f t="shared" si="52"/>
        <v>0</v>
      </c>
      <c r="M198" s="27">
        <v>0</v>
      </c>
    </row>
    <row r="199" spans="1:13" x14ac:dyDescent="0.25">
      <c r="A199" s="41" t="str">
        <f t="shared" si="47"/>
        <v>HCF-CCI</v>
      </c>
      <c r="B199" s="31" t="s" vm="7">
        <v>8</v>
      </c>
      <c r="C199" s="27">
        <v>0</v>
      </c>
      <c r="D199" s="28">
        <f t="shared" si="48"/>
        <v>0</v>
      </c>
      <c r="E199" s="27">
        <v>0</v>
      </c>
      <c r="F199" s="28">
        <f t="shared" si="49"/>
        <v>0</v>
      </c>
      <c r="G199" s="27">
        <v>0</v>
      </c>
      <c r="H199" s="28">
        <f t="shared" si="50"/>
        <v>0</v>
      </c>
      <c r="I199" s="27">
        <v>0</v>
      </c>
      <c r="J199" s="28">
        <f t="shared" si="51"/>
        <v>0</v>
      </c>
      <c r="K199" s="27">
        <v>0</v>
      </c>
      <c r="L199" s="28">
        <f t="shared" si="52"/>
        <v>0</v>
      </c>
      <c r="M199" s="27">
        <v>0</v>
      </c>
    </row>
    <row r="200" spans="1:13" x14ac:dyDescent="0.25">
      <c r="A200" s="41" t="str">
        <f t="shared" si="47"/>
        <v>MetLife-CCI</v>
      </c>
      <c r="B200" s="31" t="s" vm="8">
        <v>9</v>
      </c>
      <c r="C200" s="27">
        <v>596</v>
      </c>
      <c r="D200" s="28">
        <f t="shared" si="48"/>
        <v>0.46929133858267719</v>
      </c>
      <c r="E200" s="27">
        <v>626</v>
      </c>
      <c r="F200" s="28">
        <f t="shared" si="49"/>
        <v>0.49291338582677163</v>
      </c>
      <c r="G200" s="27">
        <v>48</v>
      </c>
      <c r="H200" s="28">
        <f t="shared" si="50"/>
        <v>3.7795275590551181E-2</v>
      </c>
      <c r="I200" s="27">
        <v>0</v>
      </c>
      <c r="J200" s="28">
        <f t="shared" si="51"/>
        <v>0</v>
      </c>
      <c r="K200" s="27">
        <v>0</v>
      </c>
      <c r="L200" s="28">
        <f t="shared" si="52"/>
        <v>0</v>
      </c>
      <c r="M200" s="27">
        <v>1.0019685039370079</v>
      </c>
    </row>
    <row r="201" spans="1:13" x14ac:dyDescent="0.25">
      <c r="A201" s="41" t="str">
        <f t="shared" si="47"/>
        <v>MLC-CCI</v>
      </c>
      <c r="B201" s="31" t="s" vm="9">
        <v>10</v>
      </c>
      <c r="C201" s="27">
        <v>267469</v>
      </c>
      <c r="D201" s="28">
        <f t="shared" si="48"/>
        <v>0.66990009191844058</v>
      </c>
      <c r="E201" s="27">
        <v>115139</v>
      </c>
      <c r="F201" s="28">
        <f t="shared" si="49"/>
        <v>0.28837594892640767</v>
      </c>
      <c r="G201" s="27">
        <v>15367</v>
      </c>
      <c r="H201" s="28">
        <f t="shared" si="50"/>
        <v>3.8488029313717385E-2</v>
      </c>
      <c r="I201" s="27">
        <v>922</v>
      </c>
      <c r="J201" s="28">
        <f t="shared" si="51"/>
        <v>2.3092316670298321E-3</v>
      </c>
      <c r="K201" s="27">
        <v>370</v>
      </c>
      <c r="L201" s="28">
        <f t="shared" si="52"/>
        <v>9.2669817440459645E-4</v>
      </c>
      <c r="M201" s="27">
        <v>1.7992932927278533</v>
      </c>
    </row>
    <row r="202" spans="1:13" x14ac:dyDescent="0.25">
      <c r="A202" s="41" t="str">
        <f t="shared" si="47"/>
        <v>NobleOak-CCI</v>
      </c>
      <c r="B202" s="31" t="s" vm="10">
        <v>11</v>
      </c>
      <c r="C202" s="27">
        <v>0</v>
      </c>
      <c r="D202" s="28">
        <f t="shared" si="48"/>
        <v>0</v>
      </c>
      <c r="E202" s="27">
        <v>0</v>
      </c>
      <c r="F202" s="28">
        <f t="shared" si="49"/>
        <v>0</v>
      </c>
      <c r="G202" s="27">
        <v>0</v>
      </c>
      <c r="H202" s="28">
        <f t="shared" si="50"/>
        <v>0</v>
      </c>
      <c r="I202" s="27">
        <v>0</v>
      </c>
      <c r="J202" s="28">
        <f t="shared" si="51"/>
        <v>0</v>
      </c>
      <c r="K202" s="27">
        <v>0</v>
      </c>
      <c r="L202" s="28">
        <f t="shared" si="52"/>
        <v>0</v>
      </c>
      <c r="M202" s="27">
        <v>0</v>
      </c>
    </row>
    <row r="203" spans="1:13" x14ac:dyDescent="0.25">
      <c r="A203" s="41" t="str">
        <f t="shared" si="47"/>
        <v>OnePath-CCI</v>
      </c>
      <c r="B203" s="31" t="s" vm="11">
        <v>12</v>
      </c>
      <c r="C203" s="27">
        <v>3705</v>
      </c>
      <c r="D203" s="28">
        <f t="shared" si="48"/>
        <v>0.26235660671293021</v>
      </c>
      <c r="E203" s="27">
        <v>5076</v>
      </c>
      <c r="F203" s="28">
        <f t="shared" si="49"/>
        <v>0.35943917292168248</v>
      </c>
      <c r="G203" s="27">
        <v>3309</v>
      </c>
      <c r="H203" s="28">
        <f t="shared" si="50"/>
        <v>0.23431525279705423</v>
      </c>
      <c r="I203" s="27">
        <v>360</v>
      </c>
      <c r="J203" s="28">
        <f t="shared" si="51"/>
        <v>2.5492139923523581E-2</v>
      </c>
      <c r="K203" s="27">
        <v>1672</v>
      </c>
      <c r="L203" s="28">
        <f t="shared" si="52"/>
        <v>0.11839682764480952</v>
      </c>
      <c r="M203" s="27">
        <v>5.2472321009192777</v>
      </c>
    </row>
    <row r="204" spans="1:13" x14ac:dyDescent="0.25">
      <c r="A204" s="41" t="str">
        <f t="shared" si="47"/>
        <v>QBE-CCI</v>
      </c>
      <c r="B204" s="31" t="s" vm="12">
        <v>13</v>
      </c>
      <c r="C204" s="27">
        <v>542</v>
      </c>
      <c r="D204" s="28">
        <f t="shared" si="48"/>
        <v>0.31095811818703384</v>
      </c>
      <c r="E204" s="27">
        <v>603</v>
      </c>
      <c r="F204" s="28">
        <f t="shared" si="49"/>
        <v>0.34595524956970741</v>
      </c>
      <c r="G204" s="27">
        <v>98</v>
      </c>
      <c r="H204" s="28">
        <f t="shared" si="50"/>
        <v>5.6224899598393573E-2</v>
      </c>
      <c r="I204" s="27">
        <v>500</v>
      </c>
      <c r="J204" s="28">
        <f t="shared" si="51"/>
        <v>0.2868617326448652</v>
      </c>
      <c r="K204" s="27">
        <v>0</v>
      </c>
      <c r="L204" s="28">
        <f t="shared" si="52"/>
        <v>0</v>
      </c>
      <c r="M204" s="27">
        <v>3.3945783132530121</v>
      </c>
    </row>
    <row r="205" spans="1:13" x14ac:dyDescent="0.25">
      <c r="A205" s="41" t="str">
        <f t="shared" si="47"/>
        <v>Qinsure-CCI</v>
      </c>
      <c r="B205" s="31" t="s" vm="13">
        <v>14</v>
      </c>
      <c r="C205" s="27">
        <v>0</v>
      </c>
      <c r="D205" s="28">
        <f t="shared" si="48"/>
        <v>0</v>
      </c>
      <c r="E205" s="27">
        <v>0</v>
      </c>
      <c r="F205" s="28">
        <f t="shared" si="49"/>
        <v>0</v>
      </c>
      <c r="G205" s="27">
        <v>0</v>
      </c>
      <c r="H205" s="28">
        <f t="shared" si="50"/>
        <v>0</v>
      </c>
      <c r="I205" s="27">
        <v>0</v>
      </c>
      <c r="J205" s="28">
        <f t="shared" si="51"/>
        <v>0</v>
      </c>
      <c r="K205" s="27">
        <v>0</v>
      </c>
      <c r="L205" s="28">
        <f t="shared" si="52"/>
        <v>0</v>
      </c>
      <c r="M205" s="27">
        <v>0</v>
      </c>
    </row>
    <row r="206" spans="1:13" x14ac:dyDescent="0.25">
      <c r="A206" s="41" t="str">
        <f t="shared" si="47"/>
        <v>St Andrews-CCI</v>
      </c>
      <c r="B206" s="31" t="s" vm="14">
        <v>15</v>
      </c>
      <c r="C206" s="27">
        <v>10055</v>
      </c>
      <c r="D206" s="28">
        <f t="shared" si="48"/>
        <v>0.66984211578176001</v>
      </c>
      <c r="E206" s="27">
        <v>2913</v>
      </c>
      <c r="F206" s="28">
        <f t="shared" si="49"/>
        <v>0.19405769102658052</v>
      </c>
      <c r="G206" s="27">
        <v>1640</v>
      </c>
      <c r="H206" s="28">
        <f t="shared" si="50"/>
        <v>0.10925321430950637</v>
      </c>
      <c r="I206" s="27">
        <v>387</v>
      </c>
      <c r="J206" s="28">
        <f t="shared" si="51"/>
        <v>2.5781093864499366E-2</v>
      </c>
      <c r="K206" s="27">
        <v>16</v>
      </c>
      <c r="L206" s="28">
        <f t="shared" si="52"/>
        <v>1.0658850176537206E-3</v>
      </c>
      <c r="M206" s="27">
        <v>1.2657218040103924</v>
      </c>
    </row>
    <row r="207" spans="1:13" x14ac:dyDescent="0.25">
      <c r="A207" s="41" t="str">
        <f t="shared" si="47"/>
        <v>St George-CCI</v>
      </c>
      <c r="B207" s="31" t="s" vm="15">
        <v>16</v>
      </c>
      <c r="C207" s="27">
        <v>992</v>
      </c>
      <c r="D207" s="28">
        <f t="shared" si="48"/>
        <v>0.36098981077147019</v>
      </c>
      <c r="E207" s="27">
        <v>747</v>
      </c>
      <c r="F207" s="28">
        <f t="shared" si="49"/>
        <v>0.27183406113537117</v>
      </c>
      <c r="G207" s="27">
        <v>410</v>
      </c>
      <c r="H207" s="28">
        <f t="shared" si="50"/>
        <v>0.14919941775836973</v>
      </c>
      <c r="I207" s="27">
        <v>599</v>
      </c>
      <c r="J207" s="28">
        <f t="shared" si="51"/>
        <v>0.21797671033478894</v>
      </c>
      <c r="K207" s="27">
        <v>0</v>
      </c>
      <c r="L207" s="28">
        <f t="shared" si="52"/>
        <v>0</v>
      </c>
      <c r="M207" s="27">
        <v>3.0788755458515285</v>
      </c>
    </row>
    <row r="208" spans="1:13" x14ac:dyDescent="0.25">
      <c r="A208" s="41" t="str">
        <f t="shared" si="47"/>
        <v>Suncorp-CCI</v>
      </c>
      <c r="B208" s="31" t="s" vm="16">
        <v>17</v>
      </c>
      <c r="C208" s="27">
        <v>137</v>
      </c>
      <c r="D208" s="28">
        <f t="shared" si="48"/>
        <v>0.19460227272727273</v>
      </c>
      <c r="E208" s="27">
        <v>221</v>
      </c>
      <c r="F208" s="28">
        <f t="shared" si="49"/>
        <v>0.31392045454545453</v>
      </c>
      <c r="G208" s="27">
        <v>327</v>
      </c>
      <c r="H208" s="28">
        <f t="shared" si="50"/>
        <v>0.46448863636363635</v>
      </c>
      <c r="I208" s="27">
        <v>0</v>
      </c>
      <c r="J208" s="28">
        <f t="shared" si="51"/>
        <v>0</v>
      </c>
      <c r="K208" s="27">
        <v>19</v>
      </c>
      <c r="L208" s="28">
        <f t="shared" si="52"/>
        <v>2.6988636363636364E-2</v>
      </c>
      <c r="M208" s="27">
        <v>2.8334517045454546</v>
      </c>
    </row>
    <row r="209" spans="1:13" x14ac:dyDescent="0.25">
      <c r="A209" s="41" t="str">
        <f t="shared" si="47"/>
        <v>Swiss Re-CCI</v>
      </c>
      <c r="B209" s="31" t="s" vm="17">
        <v>18</v>
      </c>
      <c r="C209" s="27">
        <v>0</v>
      </c>
      <c r="D209" s="28">
        <f t="shared" si="48"/>
        <v>0</v>
      </c>
      <c r="E209" s="27">
        <v>0</v>
      </c>
      <c r="F209" s="28">
        <f t="shared" si="49"/>
        <v>0</v>
      </c>
      <c r="G209" s="27">
        <v>0</v>
      </c>
      <c r="H209" s="28">
        <f t="shared" si="50"/>
        <v>0</v>
      </c>
      <c r="I209" s="27">
        <v>0</v>
      </c>
      <c r="J209" s="28">
        <f t="shared" si="51"/>
        <v>0</v>
      </c>
      <c r="K209" s="27">
        <v>0</v>
      </c>
      <c r="L209" s="28">
        <f t="shared" si="52"/>
        <v>0</v>
      </c>
      <c r="M209" s="27">
        <v>0</v>
      </c>
    </row>
    <row r="210" spans="1:13" x14ac:dyDescent="0.25">
      <c r="A210" s="41" t="str">
        <f t="shared" si="47"/>
        <v>TAL Life-CCI</v>
      </c>
      <c r="B210" s="31" t="s" vm="18">
        <v>19</v>
      </c>
      <c r="C210" s="27">
        <v>0</v>
      </c>
      <c r="D210" s="28">
        <f t="shared" si="48"/>
        <v>0</v>
      </c>
      <c r="E210" s="27">
        <v>0</v>
      </c>
      <c r="F210" s="28">
        <f t="shared" si="49"/>
        <v>0</v>
      </c>
      <c r="G210" s="27">
        <v>0</v>
      </c>
      <c r="H210" s="28">
        <f t="shared" si="50"/>
        <v>0</v>
      </c>
      <c r="I210" s="27">
        <v>0</v>
      </c>
      <c r="J210" s="28">
        <f t="shared" si="51"/>
        <v>0</v>
      </c>
      <c r="K210" s="27">
        <v>0</v>
      </c>
      <c r="L210" s="28">
        <f t="shared" si="52"/>
        <v>0</v>
      </c>
      <c r="M210" s="27">
        <v>0</v>
      </c>
    </row>
    <row r="211" spans="1:13" x14ac:dyDescent="0.25">
      <c r="A211" s="41" t="str">
        <f t="shared" si="47"/>
        <v>Westpac-CCI</v>
      </c>
      <c r="B211" s="31" t="s" vm="19">
        <v>20</v>
      </c>
      <c r="C211" s="27">
        <v>2784</v>
      </c>
      <c r="D211" s="28">
        <f t="shared" si="48"/>
        <v>0.28350305498981671</v>
      </c>
      <c r="E211" s="27">
        <v>3354</v>
      </c>
      <c r="F211" s="28">
        <f t="shared" si="49"/>
        <v>0.34154786150712829</v>
      </c>
      <c r="G211" s="27">
        <v>1777</v>
      </c>
      <c r="H211" s="28">
        <f t="shared" si="50"/>
        <v>0.18095723014256618</v>
      </c>
      <c r="I211" s="27">
        <v>725</v>
      </c>
      <c r="J211" s="28">
        <f t="shared" si="51"/>
        <v>7.3828920570264772E-2</v>
      </c>
      <c r="K211" s="27">
        <v>1180</v>
      </c>
      <c r="L211" s="28">
        <f t="shared" si="52"/>
        <v>0.12016293279022404</v>
      </c>
      <c r="M211" s="27">
        <v>4.119908350305499</v>
      </c>
    </row>
    <row r="212" spans="1:13" x14ac:dyDescent="0.25">
      <c r="A212" s="41" t="str">
        <f t="shared" si="47"/>
        <v>Zurich-CCI</v>
      </c>
      <c r="B212" s="31" t="s" vm="20">
        <v>21</v>
      </c>
      <c r="C212" s="27">
        <v>0</v>
      </c>
      <c r="D212" s="28">
        <f t="shared" si="48"/>
        <v>0</v>
      </c>
      <c r="E212" s="27">
        <v>0</v>
      </c>
      <c r="F212" s="28">
        <f t="shared" si="49"/>
        <v>0</v>
      </c>
      <c r="G212" s="27">
        <v>0</v>
      </c>
      <c r="H212" s="28">
        <f t="shared" si="50"/>
        <v>0</v>
      </c>
      <c r="I212" s="27">
        <v>0</v>
      </c>
      <c r="J212" s="28">
        <f t="shared" si="51"/>
        <v>0</v>
      </c>
      <c r="K212" s="27">
        <v>0</v>
      </c>
      <c r="L212" s="28">
        <f t="shared" si="52"/>
        <v>0</v>
      </c>
      <c r="M212" s="27">
        <v>0</v>
      </c>
    </row>
    <row r="213" spans="1:13" x14ac:dyDescent="0.25">
      <c r="M213" s="34"/>
    </row>
    <row r="214" spans="1:13" ht="14.45" customHeight="1" x14ac:dyDescent="0.25">
      <c r="B214" s="6" t="s">
        <v>35</v>
      </c>
      <c r="C214" s="311" t="s" vm="29">
        <v>63</v>
      </c>
      <c r="D214" s="311"/>
      <c r="E214" s="308" t="s" vm="30">
        <v>64</v>
      </c>
      <c r="F214" s="308"/>
      <c r="G214" s="308" t="s" vm="31">
        <v>65</v>
      </c>
      <c r="H214" s="308"/>
      <c r="I214" s="308" t="s" vm="32">
        <v>66</v>
      </c>
      <c r="J214" s="308"/>
      <c r="K214" s="308" t="s">
        <v>67</v>
      </c>
      <c r="L214" s="308"/>
      <c r="M214" s="35" t="s" vm="33">
        <v>68</v>
      </c>
    </row>
    <row r="215" spans="1:13" x14ac:dyDescent="0.25">
      <c r="B215" s="25"/>
      <c r="C215" s="25" t="s">
        <v>98</v>
      </c>
      <c r="D215" s="25" t="s">
        <v>96</v>
      </c>
      <c r="E215" s="25" t="s">
        <v>98</v>
      </c>
      <c r="F215" s="25" t="s">
        <v>96</v>
      </c>
      <c r="G215" s="25" t="s">
        <v>98</v>
      </c>
      <c r="H215" s="25" t="s">
        <v>96</v>
      </c>
      <c r="I215" s="25" t="s">
        <v>98</v>
      </c>
      <c r="J215" s="25" t="s">
        <v>96</v>
      </c>
      <c r="K215" s="25" t="s">
        <v>98</v>
      </c>
      <c r="L215" s="25" t="s">
        <v>96</v>
      </c>
      <c r="M215" s="36"/>
    </row>
    <row r="216" spans="1:13" x14ac:dyDescent="0.25">
      <c r="A216" s="41" t="str">
        <f>B216&amp;"-"&amp;$B$214</f>
        <v>AIA-Funeral</v>
      </c>
      <c r="B216" s="31" t="s">
        <v>1</v>
      </c>
      <c r="C216" s="27">
        <v>438</v>
      </c>
      <c r="D216" s="28">
        <f>IFERROR(C216/SUM($C216,$E216,$G216,$I216,$K216),0)</f>
        <v>0.97333333333333338</v>
      </c>
      <c r="E216" s="27">
        <v>12</v>
      </c>
      <c r="F216" s="28">
        <f>IFERROR(E216/SUM($C216,$E216,$G216,$I216,$K216),0)</f>
        <v>2.6666666666666668E-2</v>
      </c>
      <c r="G216" s="27">
        <v>0</v>
      </c>
      <c r="H216" s="28">
        <f>IFERROR(G216/SUM($C216,$E216,$G216,$I216,$K216),0)</f>
        <v>0</v>
      </c>
      <c r="I216" s="27">
        <v>0</v>
      </c>
      <c r="J216" s="28">
        <f>IFERROR(I216/SUM($C216,$E216,$G216,$I216,$K216),0)</f>
        <v>0</v>
      </c>
      <c r="K216" s="27">
        <v>0</v>
      </c>
      <c r="L216" s="28">
        <f>IFERROR(K216/SUM($C216,$E216,$G216,$I216,$K216),0)</f>
        <v>0</v>
      </c>
      <c r="M216" s="27">
        <v>0.52</v>
      </c>
    </row>
    <row r="217" spans="1:13" x14ac:dyDescent="0.25">
      <c r="A217" s="41" t="str">
        <f t="shared" ref="A217:A236" si="53">B217&amp;"-"&amp;$B$214</f>
        <v>Allianz-Funeral</v>
      </c>
      <c r="B217" s="31" t="s" vm="1">
        <v>2</v>
      </c>
      <c r="C217" s="27">
        <v>0</v>
      </c>
      <c r="D217" s="28">
        <f t="shared" ref="D217:D236" si="54">IFERROR(C217/SUM($C217,$E217,$G217,$I217,$K217),0)</f>
        <v>0</v>
      </c>
      <c r="E217" s="27">
        <v>0</v>
      </c>
      <c r="F217" s="28">
        <f t="shared" ref="F217:F236" si="55">IFERROR(E217/SUM($C217,$E217,$G217,$I217,$K217),0)</f>
        <v>0</v>
      </c>
      <c r="G217" s="27">
        <v>0</v>
      </c>
      <c r="H217" s="28">
        <f t="shared" ref="H217:H236" si="56">IFERROR(G217/SUM($C217,$E217,$G217,$I217,$K217),0)</f>
        <v>0</v>
      </c>
      <c r="I217" s="27">
        <v>0</v>
      </c>
      <c r="J217" s="28">
        <f t="shared" ref="J217:J236" si="57">IFERROR(I217/SUM($C217,$E217,$G217,$I217,$K217),0)</f>
        <v>0</v>
      </c>
      <c r="K217" s="27">
        <v>0</v>
      </c>
      <c r="L217" s="28">
        <f t="shared" ref="L217:L236" si="58">IFERROR(K217/SUM($C217,$E217,$G217,$I217,$K217),0)</f>
        <v>0</v>
      </c>
      <c r="M217" s="27">
        <v>0</v>
      </c>
    </row>
    <row r="218" spans="1:13" x14ac:dyDescent="0.25">
      <c r="A218" s="41" t="str">
        <f t="shared" si="53"/>
        <v>AMP-Funeral</v>
      </c>
      <c r="B218" s="31" t="s" vm="2">
        <v>3</v>
      </c>
      <c r="C218" s="27">
        <v>0</v>
      </c>
      <c r="D218" s="28">
        <f t="shared" si="54"/>
        <v>0</v>
      </c>
      <c r="E218" s="27">
        <v>0</v>
      </c>
      <c r="F218" s="28">
        <f t="shared" si="55"/>
        <v>0</v>
      </c>
      <c r="G218" s="27">
        <v>0</v>
      </c>
      <c r="H218" s="28">
        <f t="shared" si="56"/>
        <v>0</v>
      </c>
      <c r="I218" s="27">
        <v>0</v>
      </c>
      <c r="J218" s="28">
        <f t="shared" si="57"/>
        <v>0</v>
      </c>
      <c r="K218" s="27">
        <v>0</v>
      </c>
      <c r="L218" s="28">
        <f t="shared" si="58"/>
        <v>0</v>
      </c>
      <c r="M218" s="27">
        <v>0</v>
      </c>
    </row>
    <row r="219" spans="1:13" x14ac:dyDescent="0.25">
      <c r="A219" s="41" t="str">
        <f t="shared" si="53"/>
        <v>Clearview-Funeral</v>
      </c>
      <c r="B219" s="31" t="s" vm="3">
        <v>4</v>
      </c>
      <c r="C219" s="27">
        <v>283</v>
      </c>
      <c r="D219" s="28">
        <f t="shared" si="54"/>
        <v>0.30727470141150925</v>
      </c>
      <c r="E219" s="27">
        <v>425</v>
      </c>
      <c r="F219" s="28">
        <f t="shared" si="55"/>
        <v>0.46145494028230183</v>
      </c>
      <c r="G219" s="27">
        <v>169</v>
      </c>
      <c r="H219" s="28">
        <f t="shared" si="56"/>
        <v>0.18349619978284473</v>
      </c>
      <c r="I219" s="27">
        <v>44</v>
      </c>
      <c r="J219" s="28">
        <f t="shared" si="57"/>
        <v>4.7774158523344191E-2</v>
      </c>
      <c r="K219" s="27">
        <v>0</v>
      </c>
      <c r="L219" s="28">
        <f t="shared" si="58"/>
        <v>0</v>
      </c>
      <c r="M219" s="27">
        <v>1.8944082519001086</v>
      </c>
    </row>
    <row r="220" spans="1:13" x14ac:dyDescent="0.25">
      <c r="A220" s="41" t="str">
        <f t="shared" si="53"/>
        <v>CMLA-Funeral</v>
      </c>
      <c r="B220" s="31" t="s" vm="4">
        <v>5</v>
      </c>
      <c r="C220" s="27">
        <v>0</v>
      </c>
      <c r="D220" s="28">
        <f t="shared" si="54"/>
        <v>0</v>
      </c>
      <c r="E220" s="27">
        <v>0</v>
      </c>
      <c r="F220" s="28">
        <f t="shared" si="55"/>
        <v>0</v>
      </c>
      <c r="G220" s="27">
        <v>0</v>
      </c>
      <c r="H220" s="28">
        <f t="shared" si="56"/>
        <v>0</v>
      </c>
      <c r="I220" s="27">
        <v>0</v>
      </c>
      <c r="J220" s="28">
        <f t="shared" si="57"/>
        <v>0</v>
      </c>
      <c r="K220" s="27">
        <v>0</v>
      </c>
      <c r="L220" s="28">
        <f t="shared" si="58"/>
        <v>0</v>
      </c>
      <c r="M220" s="27">
        <v>0</v>
      </c>
    </row>
    <row r="221" spans="1:13" x14ac:dyDescent="0.25">
      <c r="A221" s="41" t="str">
        <f t="shared" si="53"/>
        <v>Hallmark-Funeral</v>
      </c>
      <c r="B221" s="31" t="s" vm="5">
        <v>6</v>
      </c>
      <c r="C221" s="27">
        <v>0</v>
      </c>
      <c r="D221" s="28">
        <f t="shared" si="54"/>
        <v>0</v>
      </c>
      <c r="E221" s="27">
        <v>0</v>
      </c>
      <c r="F221" s="28">
        <f t="shared" si="55"/>
        <v>0</v>
      </c>
      <c r="G221" s="27">
        <v>0</v>
      </c>
      <c r="H221" s="28">
        <f t="shared" si="56"/>
        <v>0</v>
      </c>
      <c r="I221" s="27">
        <v>0</v>
      </c>
      <c r="J221" s="28">
        <f t="shared" si="57"/>
        <v>0</v>
      </c>
      <c r="K221" s="27">
        <v>0</v>
      </c>
      <c r="L221" s="28">
        <f t="shared" si="58"/>
        <v>0</v>
      </c>
      <c r="M221" s="27">
        <v>0</v>
      </c>
    </row>
    <row r="222" spans="1:13" x14ac:dyDescent="0.25">
      <c r="A222" s="41" t="str">
        <f t="shared" si="53"/>
        <v>Hannover Re-Funeral</v>
      </c>
      <c r="B222" s="31" t="s" vm="6">
        <v>7</v>
      </c>
      <c r="C222" s="27">
        <v>25554</v>
      </c>
      <c r="D222" s="28">
        <f t="shared" si="54"/>
        <v>0.85302266582101016</v>
      </c>
      <c r="E222" s="27">
        <v>3242</v>
      </c>
      <c r="F222" s="28">
        <f t="shared" si="55"/>
        <v>0.10822178455786627</v>
      </c>
      <c r="G222" s="27">
        <v>902</v>
      </c>
      <c r="H222" s="28">
        <f t="shared" si="56"/>
        <v>3.0109824081183029E-2</v>
      </c>
      <c r="I222" s="27">
        <v>138</v>
      </c>
      <c r="J222" s="28">
        <f t="shared" si="57"/>
        <v>4.606602797342858E-3</v>
      </c>
      <c r="K222" s="27">
        <v>121</v>
      </c>
      <c r="L222" s="28">
        <f t="shared" si="58"/>
        <v>4.0391227425977238E-3</v>
      </c>
      <c r="M222" s="27">
        <v>0.80613675042546806</v>
      </c>
    </row>
    <row r="223" spans="1:13" x14ac:dyDescent="0.25">
      <c r="A223" s="41" t="str">
        <f t="shared" si="53"/>
        <v>HCF-Funeral</v>
      </c>
      <c r="B223" s="31" t="s" vm="7">
        <v>8</v>
      </c>
      <c r="C223" s="27">
        <v>0</v>
      </c>
      <c r="D223" s="28">
        <f t="shared" si="54"/>
        <v>0</v>
      </c>
      <c r="E223" s="27">
        <v>0</v>
      </c>
      <c r="F223" s="28">
        <f t="shared" si="55"/>
        <v>0</v>
      </c>
      <c r="G223" s="27">
        <v>0</v>
      </c>
      <c r="H223" s="28">
        <f t="shared" si="56"/>
        <v>0</v>
      </c>
      <c r="I223" s="27">
        <v>0</v>
      </c>
      <c r="J223" s="28">
        <f t="shared" si="57"/>
        <v>0</v>
      </c>
      <c r="K223" s="27">
        <v>0</v>
      </c>
      <c r="L223" s="28">
        <f t="shared" si="58"/>
        <v>0</v>
      </c>
      <c r="M223" s="27">
        <v>0</v>
      </c>
    </row>
    <row r="224" spans="1:13" x14ac:dyDescent="0.25">
      <c r="A224" s="41" t="str">
        <f t="shared" si="53"/>
        <v>MetLife-Funeral</v>
      </c>
      <c r="B224" s="31" t="s" vm="8">
        <v>9</v>
      </c>
      <c r="C224" s="27">
        <v>121</v>
      </c>
      <c r="D224" s="28">
        <f t="shared" si="54"/>
        <v>1</v>
      </c>
      <c r="E224" s="27">
        <v>0</v>
      </c>
      <c r="F224" s="28">
        <f t="shared" si="55"/>
        <v>0</v>
      </c>
      <c r="G224" s="27">
        <v>0</v>
      </c>
      <c r="H224" s="28">
        <f t="shared" si="56"/>
        <v>0</v>
      </c>
      <c r="I224" s="27">
        <v>0</v>
      </c>
      <c r="J224" s="28">
        <f t="shared" si="57"/>
        <v>0</v>
      </c>
      <c r="K224" s="27">
        <v>0</v>
      </c>
      <c r="L224" s="28">
        <f t="shared" si="58"/>
        <v>0</v>
      </c>
      <c r="M224" s="27">
        <v>0.5</v>
      </c>
    </row>
    <row r="225" spans="1:13" x14ac:dyDescent="0.25">
      <c r="A225" s="41" t="str">
        <f t="shared" si="53"/>
        <v>MLC-Funeral</v>
      </c>
      <c r="B225" s="31" t="s" vm="9">
        <v>10</v>
      </c>
      <c r="C225" s="27">
        <v>0</v>
      </c>
      <c r="D225" s="28">
        <f t="shared" si="54"/>
        <v>0</v>
      </c>
      <c r="E225" s="27">
        <v>0</v>
      </c>
      <c r="F225" s="28">
        <f t="shared" si="55"/>
        <v>0</v>
      </c>
      <c r="G225" s="27">
        <v>0</v>
      </c>
      <c r="H225" s="28">
        <f t="shared" si="56"/>
        <v>0</v>
      </c>
      <c r="I225" s="27">
        <v>0</v>
      </c>
      <c r="J225" s="28">
        <f t="shared" si="57"/>
        <v>0</v>
      </c>
      <c r="K225" s="27">
        <v>0</v>
      </c>
      <c r="L225" s="28">
        <f t="shared" si="58"/>
        <v>0</v>
      </c>
      <c r="M225" s="27">
        <v>0</v>
      </c>
    </row>
    <row r="226" spans="1:13" x14ac:dyDescent="0.25">
      <c r="A226" s="41" t="str">
        <f t="shared" si="53"/>
        <v>NobleOak-Funeral</v>
      </c>
      <c r="B226" s="31" t="s" vm="10">
        <v>11</v>
      </c>
      <c r="C226" s="27">
        <v>0</v>
      </c>
      <c r="D226" s="28">
        <f t="shared" si="54"/>
        <v>0</v>
      </c>
      <c r="E226" s="27">
        <v>0</v>
      </c>
      <c r="F226" s="28">
        <f t="shared" si="55"/>
        <v>0</v>
      </c>
      <c r="G226" s="27">
        <v>0</v>
      </c>
      <c r="H226" s="28">
        <f t="shared" si="56"/>
        <v>0</v>
      </c>
      <c r="I226" s="27">
        <v>0</v>
      </c>
      <c r="J226" s="28">
        <f t="shared" si="57"/>
        <v>0</v>
      </c>
      <c r="K226" s="27">
        <v>0</v>
      </c>
      <c r="L226" s="28">
        <f t="shared" si="58"/>
        <v>0</v>
      </c>
      <c r="M226" s="27">
        <v>0</v>
      </c>
    </row>
    <row r="227" spans="1:13" x14ac:dyDescent="0.25">
      <c r="A227" s="41" t="str">
        <f t="shared" si="53"/>
        <v>OnePath-Funeral</v>
      </c>
      <c r="B227" s="31" t="s" vm="11">
        <v>12</v>
      </c>
      <c r="C227" s="27">
        <v>0</v>
      </c>
      <c r="D227" s="28">
        <f t="shared" si="54"/>
        <v>0</v>
      </c>
      <c r="E227" s="27">
        <v>0</v>
      </c>
      <c r="F227" s="28">
        <f t="shared" si="55"/>
        <v>0</v>
      </c>
      <c r="G227" s="27">
        <v>0</v>
      </c>
      <c r="H227" s="28">
        <f t="shared" si="56"/>
        <v>0</v>
      </c>
      <c r="I227" s="27">
        <v>0</v>
      </c>
      <c r="J227" s="28">
        <f t="shared" si="57"/>
        <v>0</v>
      </c>
      <c r="K227" s="27">
        <v>0</v>
      </c>
      <c r="L227" s="28">
        <f t="shared" si="58"/>
        <v>0</v>
      </c>
      <c r="M227" s="27">
        <v>0</v>
      </c>
    </row>
    <row r="228" spans="1:13" x14ac:dyDescent="0.25">
      <c r="A228" s="41" t="str">
        <f t="shared" si="53"/>
        <v>QBE-Funeral</v>
      </c>
      <c r="B228" s="31" t="s" vm="12">
        <v>13</v>
      </c>
      <c r="C228" s="27">
        <v>0</v>
      </c>
      <c r="D228" s="28">
        <f t="shared" si="54"/>
        <v>0</v>
      </c>
      <c r="E228" s="27">
        <v>0</v>
      </c>
      <c r="F228" s="28">
        <f t="shared" si="55"/>
        <v>0</v>
      </c>
      <c r="G228" s="27">
        <v>0</v>
      </c>
      <c r="H228" s="28">
        <f t="shared" si="56"/>
        <v>0</v>
      </c>
      <c r="I228" s="27">
        <v>0</v>
      </c>
      <c r="J228" s="28">
        <f t="shared" si="57"/>
        <v>0</v>
      </c>
      <c r="K228" s="27">
        <v>0</v>
      </c>
      <c r="L228" s="28">
        <f t="shared" si="58"/>
        <v>0</v>
      </c>
      <c r="M228" s="27">
        <v>0</v>
      </c>
    </row>
    <row r="229" spans="1:13" x14ac:dyDescent="0.25">
      <c r="A229" s="41" t="str">
        <f t="shared" si="53"/>
        <v>Qinsure-Funeral</v>
      </c>
      <c r="B229" s="31" t="s" vm="13">
        <v>14</v>
      </c>
      <c r="C229" s="27">
        <v>0</v>
      </c>
      <c r="D229" s="28">
        <f t="shared" si="54"/>
        <v>0</v>
      </c>
      <c r="E229" s="27">
        <v>0</v>
      </c>
      <c r="F229" s="28">
        <f t="shared" si="55"/>
        <v>0</v>
      </c>
      <c r="G229" s="27">
        <v>0</v>
      </c>
      <c r="H229" s="28">
        <f t="shared" si="56"/>
        <v>0</v>
      </c>
      <c r="I229" s="27">
        <v>0</v>
      </c>
      <c r="J229" s="28">
        <f t="shared" si="57"/>
        <v>0</v>
      </c>
      <c r="K229" s="27">
        <v>0</v>
      </c>
      <c r="L229" s="28">
        <f t="shared" si="58"/>
        <v>0</v>
      </c>
      <c r="M229" s="27">
        <v>0</v>
      </c>
    </row>
    <row r="230" spans="1:13" x14ac:dyDescent="0.25">
      <c r="A230" s="41" t="str">
        <f t="shared" si="53"/>
        <v>St Andrews-Funeral</v>
      </c>
      <c r="B230" s="31" t="s" vm="14">
        <v>15</v>
      </c>
      <c r="C230" s="27">
        <v>4143</v>
      </c>
      <c r="D230" s="28">
        <f t="shared" si="54"/>
        <v>1</v>
      </c>
      <c r="E230" s="27">
        <v>0</v>
      </c>
      <c r="F230" s="28">
        <f t="shared" si="55"/>
        <v>0</v>
      </c>
      <c r="G230" s="27">
        <v>0</v>
      </c>
      <c r="H230" s="28">
        <f t="shared" si="56"/>
        <v>0</v>
      </c>
      <c r="I230" s="27">
        <v>0</v>
      </c>
      <c r="J230" s="28">
        <f t="shared" si="57"/>
        <v>0</v>
      </c>
      <c r="K230" s="27">
        <v>0</v>
      </c>
      <c r="L230" s="28">
        <f t="shared" si="58"/>
        <v>0</v>
      </c>
      <c r="M230" s="27">
        <v>0.5</v>
      </c>
    </row>
    <row r="231" spans="1:13" x14ac:dyDescent="0.25">
      <c r="A231" s="41" t="str">
        <f t="shared" si="53"/>
        <v>St George-Funeral</v>
      </c>
      <c r="B231" s="31" t="s" vm="15">
        <v>16</v>
      </c>
      <c r="C231" s="27">
        <v>28</v>
      </c>
      <c r="D231" s="28">
        <f t="shared" si="54"/>
        <v>0.90322580645161288</v>
      </c>
      <c r="E231" s="27">
        <v>3</v>
      </c>
      <c r="F231" s="28">
        <f t="shared" si="55"/>
        <v>9.6774193548387094E-2</v>
      </c>
      <c r="G231" s="27">
        <v>0</v>
      </c>
      <c r="H231" s="28">
        <f t="shared" si="56"/>
        <v>0</v>
      </c>
      <c r="I231" s="27">
        <v>0</v>
      </c>
      <c r="J231" s="28">
        <f t="shared" si="57"/>
        <v>0</v>
      </c>
      <c r="K231" s="27">
        <v>0</v>
      </c>
      <c r="L231" s="28">
        <f t="shared" si="58"/>
        <v>0</v>
      </c>
      <c r="M231" s="27">
        <v>0.57258064516129037</v>
      </c>
    </row>
    <row r="232" spans="1:13" x14ac:dyDescent="0.25">
      <c r="A232" s="41" t="str">
        <f t="shared" si="53"/>
        <v>Suncorp-Funeral</v>
      </c>
      <c r="B232" s="31" t="s" vm="16">
        <v>17</v>
      </c>
      <c r="C232" s="27">
        <v>5889</v>
      </c>
      <c r="D232" s="28">
        <f t="shared" si="54"/>
        <v>0.56871076774505069</v>
      </c>
      <c r="E232" s="27">
        <v>3590</v>
      </c>
      <c r="F232" s="28">
        <f t="shared" si="55"/>
        <v>0.34669241912119747</v>
      </c>
      <c r="G232" s="27">
        <v>706</v>
      </c>
      <c r="H232" s="28">
        <f t="shared" si="56"/>
        <v>6.8179623370352493E-2</v>
      </c>
      <c r="I232" s="27">
        <v>116</v>
      </c>
      <c r="J232" s="28">
        <f t="shared" si="57"/>
        <v>1.1202317720907774E-2</v>
      </c>
      <c r="K232" s="27">
        <v>54</v>
      </c>
      <c r="L232" s="28">
        <f t="shared" si="58"/>
        <v>5.2148720424915499E-3</v>
      </c>
      <c r="M232" s="27">
        <v>1.2216111915098891</v>
      </c>
    </row>
    <row r="233" spans="1:13" x14ac:dyDescent="0.25">
      <c r="A233" s="41" t="str">
        <f t="shared" si="53"/>
        <v>Swiss Re-Funeral</v>
      </c>
      <c r="B233" s="31" t="s" vm="17">
        <v>18</v>
      </c>
      <c r="C233" s="27">
        <v>114</v>
      </c>
      <c r="D233" s="28">
        <f t="shared" si="54"/>
        <v>0.6404494382022472</v>
      </c>
      <c r="E233" s="27">
        <v>64</v>
      </c>
      <c r="F233" s="28">
        <f t="shared" si="55"/>
        <v>0.3595505617977528</v>
      </c>
      <c r="G233" s="27">
        <v>0</v>
      </c>
      <c r="H233" s="28">
        <f t="shared" si="56"/>
        <v>0</v>
      </c>
      <c r="I233" s="27">
        <v>0</v>
      </c>
      <c r="J233" s="28">
        <f t="shared" si="57"/>
        <v>0</v>
      </c>
      <c r="K233" s="27">
        <v>0</v>
      </c>
      <c r="L233" s="28">
        <f t="shared" si="58"/>
        <v>0</v>
      </c>
      <c r="M233" s="27">
        <v>0.7696629213483146</v>
      </c>
    </row>
    <row r="234" spans="1:13" x14ac:dyDescent="0.25">
      <c r="A234" s="41" t="str">
        <f t="shared" si="53"/>
        <v>TAL Life-Funeral</v>
      </c>
      <c r="B234" s="31" t="s" vm="18">
        <v>19</v>
      </c>
      <c r="C234" s="27">
        <v>48163</v>
      </c>
      <c r="D234" s="28">
        <f t="shared" si="54"/>
        <v>0.83341408548191731</v>
      </c>
      <c r="E234" s="27">
        <v>8209</v>
      </c>
      <c r="F234" s="28">
        <f t="shared" si="55"/>
        <v>0.14204879736978715</v>
      </c>
      <c r="G234" s="27">
        <v>1095</v>
      </c>
      <c r="H234" s="28">
        <f t="shared" si="56"/>
        <v>1.8947914864163352E-2</v>
      </c>
      <c r="I234" s="27">
        <v>217</v>
      </c>
      <c r="J234" s="28">
        <f t="shared" si="57"/>
        <v>3.7549749091538328E-3</v>
      </c>
      <c r="K234" s="27">
        <v>106</v>
      </c>
      <c r="L234" s="28">
        <f t="shared" si="58"/>
        <v>1.8342273749783699E-3</v>
      </c>
      <c r="M234" s="27">
        <v>0.73838959735608123</v>
      </c>
    </row>
    <row r="235" spans="1:13" x14ac:dyDescent="0.25">
      <c r="A235" s="41" t="str">
        <f t="shared" si="53"/>
        <v>Westpac-Funeral</v>
      </c>
      <c r="B235" s="31" t="s" vm="19">
        <v>20</v>
      </c>
      <c r="C235" s="27">
        <v>1626</v>
      </c>
      <c r="D235" s="28">
        <f t="shared" si="54"/>
        <v>0.49005424954792043</v>
      </c>
      <c r="E235" s="27">
        <v>1430</v>
      </c>
      <c r="F235" s="28">
        <f t="shared" si="55"/>
        <v>0.43098251959011452</v>
      </c>
      <c r="G235" s="27">
        <v>218</v>
      </c>
      <c r="H235" s="28">
        <f t="shared" si="56"/>
        <v>6.5702230259192279E-2</v>
      </c>
      <c r="I235" s="27">
        <v>30</v>
      </c>
      <c r="J235" s="28">
        <f t="shared" si="57"/>
        <v>9.0415913200723331E-3</v>
      </c>
      <c r="K235" s="27">
        <v>14</v>
      </c>
      <c r="L235" s="28">
        <f t="shared" si="58"/>
        <v>4.2194092827004216E-3</v>
      </c>
      <c r="M235" s="27">
        <v>1.2461607949412827</v>
      </c>
    </row>
    <row r="236" spans="1:13" x14ac:dyDescent="0.25">
      <c r="A236" s="41" t="str">
        <f t="shared" si="53"/>
        <v>Zurich-Funeral</v>
      </c>
      <c r="B236" s="31" t="s" vm="20">
        <v>21</v>
      </c>
      <c r="C236" s="27">
        <v>347</v>
      </c>
      <c r="D236" s="28">
        <f t="shared" si="54"/>
        <v>0.9506849315068493</v>
      </c>
      <c r="E236" s="27">
        <v>18</v>
      </c>
      <c r="F236" s="28">
        <f t="shared" si="55"/>
        <v>4.9315068493150684E-2</v>
      </c>
      <c r="G236" s="27">
        <v>0</v>
      </c>
      <c r="H236" s="28">
        <f t="shared" si="56"/>
        <v>0</v>
      </c>
      <c r="I236" s="27">
        <v>0</v>
      </c>
      <c r="J236" s="28">
        <f t="shared" si="57"/>
        <v>0</v>
      </c>
      <c r="K236" s="27">
        <v>0</v>
      </c>
      <c r="L236" s="28">
        <f t="shared" si="58"/>
        <v>0</v>
      </c>
      <c r="M236" s="27">
        <v>0.53698630136986303</v>
      </c>
    </row>
    <row r="237" spans="1:13" x14ac:dyDescent="0.25">
      <c r="M237" s="34"/>
    </row>
    <row r="238" spans="1:13" ht="14.45" customHeight="1" x14ac:dyDescent="0.25">
      <c r="B238" s="6" t="s">
        <v>36</v>
      </c>
      <c r="C238" s="311" t="s" vm="29">
        <v>63</v>
      </c>
      <c r="D238" s="311"/>
      <c r="E238" s="308" t="s" vm="30">
        <v>64</v>
      </c>
      <c r="F238" s="308"/>
      <c r="G238" s="308" t="s" vm="31">
        <v>65</v>
      </c>
      <c r="H238" s="308"/>
      <c r="I238" s="308" t="s" vm="32">
        <v>66</v>
      </c>
      <c r="J238" s="308"/>
      <c r="K238" s="308" t="s">
        <v>67</v>
      </c>
      <c r="L238" s="308"/>
      <c r="M238" s="35" t="s" vm="33">
        <v>68</v>
      </c>
    </row>
    <row r="239" spans="1:13" x14ac:dyDescent="0.25">
      <c r="B239" s="25"/>
      <c r="C239" s="25" t="s">
        <v>98</v>
      </c>
      <c r="D239" s="25" t="s">
        <v>96</v>
      </c>
      <c r="E239" s="25" t="s">
        <v>98</v>
      </c>
      <c r="F239" s="25" t="s">
        <v>96</v>
      </c>
      <c r="G239" s="25" t="s">
        <v>98</v>
      </c>
      <c r="H239" s="25" t="s">
        <v>96</v>
      </c>
      <c r="I239" s="25" t="s">
        <v>98</v>
      </c>
      <c r="J239" s="25" t="s">
        <v>96</v>
      </c>
      <c r="K239" s="25" t="s">
        <v>98</v>
      </c>
      <c r="L239" s="25" t="s">
        <v>96</v>
      </c>
      <c r="M239" s="36"/>
    </row>
    <row r="240" spans="1:13" x14ac:dyDescent="0.25">
      <c r="A240" s="41" t="str">
        <f>B240&amp;"-"&amp;$B$238</f>
        <v>AIA-Accident</v>
      </c>
      <c r="B240" s="31" t="s">
        <v>1</v>
      </c>
      <c r="C240" s="27">
        <v>0</v>
      </c>
      <c r="D240" s="28">
        <f>IFERROR(C240/SUM($C240,$E240,$G240,$I240,$K240),0)</f>
        <v>0</v>
      </c>
      <c r="E240" s="27">
        <v>0</v>
      </c>
      <c r="F240" s="28">
        <f>IFERROR(E240/SUM($C240,$E240,$G240,$I240,$K240),0)</f>
        <v>0</v>
      </c>
      <c r="G240" s="27">
        <v>0</v>
      </c>
      <c r="H240" s="28">
        <f>IFERROR(G240/SUM($C240,$E240,$G240,$I240,$K240),0)</f>
        <v>0</v>
      </c>
      <c r="I240" s="27">
        <v>0</v>
      </c>
      <c r="J240" s="28">
        <f>IFERROR(I240/SUM($C240,$E240,$G240,$I240,$K240),0)</f>
        <v>0</v>
      </c>
      <c r="K240" s="27">
        <v>0</v>
      </c>
      <c r="L240" s="28">
        <f>IFERROR(K240/SUM($C240,$E240,$G240,$I240,$K240),0)</f>
        <v>0</v>
      </c>
      <c r="M240" s="27">
        <v>0</v>
      </c>
    </row>
    <row r="241" spans="1:13" x14ac:dyDescent="0.25">
      <c r="A241" s="41" t="str">
        <f t="shared" ref="A241:A260" si="59">B241&amp;"-"&amp;$B$238</f>
        <v>Allianz-Accident</v>
      </c>
      <c r="B241" s="31" t="s" vm="1">
        <v>2</v>
      </c>
      <c r="C241" s="27">
        <v>0</v>
      </c>
      <c r="D241" s="28">
        <f t="shared" ref="D241:D260" si="60">IFERROR(C241/SUM($C241,$E241,$G241,$I241,$K241),0)</f>
        <v>0</v>
      </c>
      <c r="E241" s="27">
        <v>0</v>
      </c>
      <c r="F241" s="28">
        <f t="shared" ref="F241:F260" si="61">IFERROR(E241/SUM($C241,$E241,$G241,$I241,$K241),0)</f>
        <v>0</v>
      </c>
      <c r="G241" s="27">
        <v>0</v>
      </c>
      <c r="H241" s="28">
        <f t="shared" ref="H241:H260" si="62">IFERROR(G241/SUM($C241,$E241,$G241,$I241,$K241),0)</f>
        <v>0</v>
      </c>
      <c r="I241" s="27">
        <v>0</v>
      </c>
      <c r="J241" s="28">
        <f t="shared" ref="J241:J260" si="63">IFERROR(I241/SUM($C241,$E241,$G241,$I241,$K241),0)</f>
        <v>0</v>
      </c>
      <c r="K241" s="27">
        <v>0</v>
      </c>
      <c r="L241" s="28">
        <f t="shared" ref="L241:L260" si="64">IFERROR(K241/SUM($C241,$E241,$G241,$I241,$K241),0)</f>
        <v>0</v>
      </c>
      <c r="M241" s="27">
        <v>0</v>
      </c>
    </row>
    <row r="242" spans="1:13" x14ac:dyDescent="0.25">
      <c r="A242" s="41" t="str">
        <f t="shared" si="59"/>
        <v>AMP-Accident</v>
      </c>
      <c r="B242" s="31" t="s" vm="2">
        <v>3</v>
      </c>
      <c r="C242" s="27">
        <v>0</v>
      </c>
      <c r="D242" s="28">
        <f t="shared" si="60"/>
        <v>0</v>
      </c>
      <c r="E242" s="27">
        <v>0</v>
      </c>
      <c r="F242" s="28">
        <f t="shared" si="61"/>
        <v>0</v>
      </c>
      <c r="G242" s="27">
        <v>0</v>
      </c>
      <c r="H242" s="28">
        <f t="shared" si="62"/>
        <v>0</v>
      </c>
      <c r="I242" s="27">
        <v>0</v>
      </c>
      <c r="J242" s="28">
        <f t="shared" si="63"/>
        <v>0</v>
      </c>
      <c r="K242" s="27">
        <v>0</v>
      </c>
      <c r="L242" s="28">
        <f t="shared" si="64"/>
        <v>0</v>
      </c>
      <c r="M242" s="27">
        <v>0</v>
      </c>
    </row>
    <row r="243" spans="1:13" x14ac:dyDescent="0.25">
      <c r="A243" s="41" t="str">
        <f t="shared" si="59"/>
        <v>Clearview-Accident</v>
      </c>
      <c r="B243" s="31" t="s" vm="3">
        <v>4</v>
      </c>
      <c r="C243" s="27">
        <v>471</v>
      </c>
      <c r="D243" s="28">
        <f t="shared" si="60"/>
        <v>7.8723048637807116E-2</v>
      </c>
      <c r="E243" s="27">
        <v>660</v>
      </c>
      <c r="F243" s="28">
        <f t="shared" si="61"/>
        <v>0.11031255223132208</v>
      </c>
      <c r="G243" s="27">
        <v>4467</v>
      </c>
      <c r="H243" s="28">
        <f t="shared" si="62"/>
        <v>0.74661541032926626</v>
      </c>
      <c r="I243" s="27">
        <v>185</v>
      </c>
      <c r="J243" s="28">
        <f t="shared" si="63"/>
        <v>3.0920942670900887E-2</v>
      </c>
      <c r="K243" s="27">
        <v>200</v>
      </c>
      <c r="L243" s="28">
        <f t="shared" si="64"/>
        <v>3.3428046130703659E-2</v>
      </c>
      <c r="M243" s="27">
        <v>4.883309073265405</v>
      </c>
    </row>
    <row r="244" spans="1:13" x14ac:dyDescent="0.25">
      <c r="A244" s="41" t="str">
        <f t="shared" si="59"/>
        <v>CMLA-Accident</v>
      </c>
      <c r="B244" s="31" t="s" vm="4">
        <v>5</v>
      </c>
      <c r="C244" s="27">
        <v>19795</v>
      </c>
      <c r="D244" s="28">
        <f t="shared" si="60"/>
        <v>0.51958108037167305</v>
      </c>
      <c r="E244" s="27">
        <v>11429</v>
      </c>
      <c r="F244" s="28">
        <f t="shared" si="61"/>
        <v>0.29998950076119479</v>
      </c>
      <c r="G244" s="27">
        <v>4191</v>
      </c>
      <c r="H244" s="28">
        <f t="shared" si="62"/>
        <v>0.11000577458134285</v>
      </c>
      <c r="I244" s="27">
        <v>1445</v>
      </c>
      <c r="J244" s="28">
        <f t="shared" si="63"/>
        <v>3.7928500183736683E-2</v>
      </c>
      <c r="K244" s="27">
        <v>1238</v>
      </c>
      <c r="L244" s="28">
        <f t="shared" si="64"/>
        <v>3.2495144102052599E-2</v>
      </c>
      <c r="M244" s="27">
        <v>2.4351839888366325</v>
      </c>
    </row>
    <row r="245" spans="1:13" x14ac:dyDescent="0.25">
      <c r="A245" s="41" t="str">
        <f t="shared" si="59"/>
        <v>Hallmark-Accident</v>
      </c>
      <c r="B245" s="31" t="s" vm="5">
        <v>6</v>
      </c>
      <c r="C245" s="27">
        <v>46</v>
      </c>
      <c r="D245" s="28">
        <f t="shared" si="60"/>
        <v>0.31944444444444442</v>
      </c>
      <c r="E245" s="27">
        <v>67</v>
      </c>
      <c r="F245" s="28">
        <f t="shared" si="61"/>
        <v>0.46527777777777779</v>
      </c>
      <c r="G245" s="27">
        <v>31</v>
      </c>
      <c r="H245" s="28">
        <f t="shared" si="62"/>
        <v>0.21527777777777779</v>
      </c>
      <c r="I245" s="27">
        <v>0</v>
      </c>
      <c r="J245" s="28">
        <f t="shared" si="63"/>
        <v>0</v>
      </c>
      <c r="K245" s="27">
        <v>0</v>
      </c>
      <c r="L245" s="28">
        <f t="shared" si="64"/>
        <v>0</v>
      </c>
      <c r="M245" s="27">
        <v>1.6024305555555556</v>
      </c>
    </row>
    <row r="246" spans="1:13" x14ac:dyDescent="0.25">
      <c r="A246" s="41" t="str">
        <f t="shared" si="59"/>
        <v>Hannover Re-Accident</v>
      </c>
      <c r="B246" s="31" t="s" vm="6">
        <v>7</v>
      </c>
      <c r="C246" s="27">
        <v>1800</v>
      </c>
      <c r="D246" s="28">
        <f t="shared" si="60"/>
        <v>0.79751883030571558</v>
      </c>
      <c r="E246" s="27">
        <v>0</v>
      </c>
      <c r="F246" s="28">
        <f t="shared" si="61"/>
        <v>0</v>
      </c>
      <c r="G246" s="27">
        <v>0</v>
      </c>
      <c r="H246" s="28">
        <f t="shared" si="62"/>
        <v>0</v>
      </c>
      <c r="I246" s="27">
        <v>0</v>
      </c>
      <c r="J246" s="28">
        <f t="shared" si="63"/>
        <v>0</v>
      </c>
      <c r="K246" s="27">
        <v>457</v>
      </c>
      <c r="L246" s="28">
        <f t="shared" si="64"/>
        <v>0.20248116969428445</v>
      </c>
      <c r="M246" s="27">
        <v>4.0434204696499778</v>
      </c>
    </row>
    <row r="247" spans="1:13" x14ac:dyDescent="0.25">
      <c r="A247" s="41" t="str">
        <f t="shared" si="59"/>
        <v>HCF-Accident</v>
      </c>
      <c r="B247" s="31" t="s" vm="7">
        <v>8</v>
      </c>
      <c r="C247" s="27">
        <v>120053</v>
      </c>
      <c r="D247" s="28">
        <f t="shared" si="60"/>
        <v>0.9647848274199381</v>
      </c>
      <c r="E247" s="27">
        <v>2817</v>
      </c>
      <c r="F247" s="28">
        <f t="shared" si="61"/>
        <v>2.263832523003978E-2</v>
      </c>
      <c r="G247" s="27">
        <v>1520</v>
      </c>
      <c r="H247" s="28">
        <f t="shared" si="62"/>
        <v>1.2215212761682807E-2</v>
      </c>
      <c r="I247" s="27">
        <v>45</v>
      </c>
      <c r="J247" s="28">
        <f t="shared" si="63"/>
        <v>3.6163458833929363E-4</v>
      </c>
      <c r="K247" s="27">
        <v>0</v>
      </c>
      <c r="L247" s="28">
        <f t="shared" si="64"/>
        <v>0</v>
      </c>
      <c r="M247" s="27">
        <v>0.56280588258930364</v>
      </c>
    </row>
    <row r="248" spans="1:13" x14ac:dyDescent="0.25">
      <c r="A248" s="41" t="str">
        <f t="shared" si="59"/>
        <v>MetLife-Accident</v>
      </c>
      <c r="B248" s="31" t="s" vm="8">
        <v>9</v>
      </c>
      <c r="C248" s="27">
        <v>1368</v>
      </c>
      <c r="D248" s="28">
        <f t="shared" si="60"/>
        <v>0.76983680360157569</v>
      </c>
      <c r="E248" s="27">
        <v>349</v>
      </c>
      <c r="F248" s="28">
        <f t="shared" si="61"/>
        <v>0.19639842431063589</v>
      </c>
      <c r="G248" s="27">
        <v>10</v>
      </c>
      <c r="H248" s="28">
        <f t="shared" si="62"/>
        <v>5.6274620146314009E-3</v>
      </c>
      <c r="I248" s="27">
        <v>50</v>
      </c>
      <c r="J248" s="28">
        <f t="shared" si="63"/>
        <v>2.8137310073157007E-2</v>
      </c>
      <c r="K248" s="27">
        <v>0</v>
      </c>
      <c r="L248" s="28">
        <f t="shared" si="64"/>
        <v>0</v>
      </c>
      <c r="M248" s="27">
        <v>0.90616207090602141</v>
      </c>
    </row>
    <row r="249" spans="1:13" x14ac:dyDescent="0.25">
      <c r="A249" s="41" t="str">
        <f t="shared" si="59"/>
        <v>MLC-Accident</v>
      </c>
      <c r="B249" s="31" t="s" vm="9">
        <v>10</v>
      </c>
      <c r="C249" s="27">
        <v>1305</v>
      </c>
      <c r="D249" s="28">
        <f t="shared" si="60"/>
        <v>0.68575932737782452</v>
      </c>
      <c r="E249" s="27">
        <v>0</v>
      </c>
      <c r="F249" s="28">
        <f t="shared" si="61"/>
        <v>0</v>
      </c>
      <c r="G249" s="27">
        <v>1</v>
      </c>
      <c r="H249" s="28">
        <f t="shared" si="62"/>
        <v>5.2548607461902258E-4</v>
      </c>
      <c r="I249" s="27">
        <v>252</v>
      </c>
      <c r="J249" s="28">
        <f t="shared" si="63"/>
        <v>0.13242249080399368</v>
      </c>
      <c r="K249" s="27">
        <v>345</v>
      </c>
      <c r="L249" s="28">
        <f t="shared" si="64"/>
        <v>0.1812926957435628</v>
      </c>
      <c r="M249" s="27">
        <v>4.8000525486074617</v>
      </c>
    </row>
    <row r="250" spans="1:13" x14ac:dyDescent="0.25">
      <c r="A250" s="41" t="str">
        <f t="shared" si="59"/>
        <v>NobleOak-Accident</v>
      </c>
      <c r="B250" s="31" t="s" vm="10">
        <v>11</v>
      </c>
      <c r="C250" s="27">
        <v>0</v>
      </c>
      <c r="D250" s="28">
        <f t="shared" si="60"/>
        <v>0</v>
      </c>
      <c r="E250" s="27">
        <v>0</v>
      </c>
      <c r="F250" s="28">
        <f t="shared" si="61"/>
        <v>0</v>
      </c>
      <c r="G250" s="27">
        <v>0</v>
      </c>
      <c r="H250" s="28">
        <f t="shared" si="62"/>
        <v>0</v>
      </c>
      <c r="I250" s="27">
        <v>0</v>
      </c>
      <c r="J250" s="28">
        <f t="shared" si="63"/>
        <v>0</v>
      </c>
      <c r="K250" s="27">
        <v>0</v>
      </c>
      <c r="L250" s="28">
        <f t="shared" si="64"/>
        <v>0</v>
      </c>
      <c r="M250" s="27">
        <v>0</v>
      </c>
    </row>
    <row r="251" spans="1:13" x14ac:dyDescent="0.25">
      <c r="A251" s="41" t="str">
        <f t="shared" si="59"/>
        <v>OnePath-Accident</v>
      </c>
      <c r="B251" s="31" t="s" vm="11">
        <v>12</v>
      </c>
      <c r="C251" s="27">
        <v>0</v>
      </c>
      <c r="D251" s="28">
        <f t="shared" si="60"/>
        <v>0</v>
      </c>
      <c r="E251" s="27">
        <v>0</v>
      </c>
      <c r="F251" s="28">
        <f t="shared" si="61"/>
        <v>0</v>
      </c>
      <c r="G251" s="27">
        <v>0</v>
      </c>
      <c r="H251" s="28">
        <f t="shared" si="62"/>
        <v>0</v>
      </c>
      <c r="I251" s="27">
        <v>0</v>
      </c>
      <c r="J251" s="28">
        <f t="shared" si="63"/>
        <v>0</v>
      </c>
      <c r="K251" s="27">
        <v>0</v>
      </c>
      <c r="L251" s="28">
        <f t="shared" si="64"/>
        <v>0</v>
      </c>
      <c r="M251" s="27">
        <v>0</v>
      </c>
    </row>
    <row r="252" spans="1:13" x14ac:dyDescent="0.25">
      <c r="A252" s="41" t="str">
        <f t="shared" si="59"/>
        <v>QBE-Accident</v>
      </c>
      <c r="B252" s="31" t="s" vm="12">
        <v>13</v>
      </c>
      <c r="C252" s="27">
        <v>0</v>
      </c>
      <c r="D252" s="28">
        <f t="shared" si="60"/>
        <v>0</v>
      </c>
      <c r="E252" s="27">
        <v>0</v>
      </c>
      <c r="F252" s="28">
        <f t="shared" si="61"/>
        <v>0</v>
      </c>
      <c r="G252" s="27">
        <v>0</v>
      </c>
      <c r="H252" s="28">
        <f t="shared" si="62"/>
        <v>0</v>
      </c>
      <c r="I252" s="27">
        <v>0</v>
      </c>
      <c r="J252" s="28">
        <f t="shared" si="63"/>
        <v>0</v>
      </c>
      <c r="K252" s="27">
        <v>0</v>
      </c>
      <c r="L252" s="28">
        <f t="shared" si="64"/>
        <v>0</v>
      </c>
      <c r="M252" s="27">
        <v>0</v>
      </c>
    </row>
    <row r="253" spans="1:13" x14ac:dyDescent="0.25">
      <c r="A253" s="41" t="str">
        <f t="shared" si="59"/>
        <v>Qinsure-Accident</v>
      </c>
      <c r="B253" s="31" t="s" vm="13">
        <v>14</v>
      </c>
      <c r="C253" s="27">
        <v>0</v>
      </c>
      <c r="D253" s="28">
        <f t="shared" si="60"/>
        <v>0</v>
      </c>
      <c r="E253" s="27">
        <v>0</v>
      </c>
      <c r="F253" s="28">
        <f t="shared" si="61"/>
        <v>0</v>
      </c>
      <c r="G253" s="27">
        <v>0</v>
      </c>
      <c r="H253" s="28">
        <f t="shared" si="62"/>
        <v>0</v>
      </c>
      <c r="I253" s="27">
        <v>0</v>
      </c>
      <c r="J253" s="28">
        <f t="shared" si="63"/>
        <v>0</v>
      </c>
      <c r="K253" s="27">
        <v>0</v>
      </c>
      <c r="L253" s="28">
        <f t="shared" si="64"/>
        <v>0</v>
      </c>
      <c r="M253" s="27">
        <v>0</v>
      </c>
    </row>
    <row r="254" spans="1:13" x14ac:dyDescent="0.25">
      <c r="A254" s="41" t="str">
        <f t="shared" si="59"/>
        <v>St Andrews-Accident</v>
      </c>
      <c r="B254" s="31" t="s" vm="14">
        <v>15</v>
      </c>
      <c r="C254" s="27">
        <v>707</v>
      </c>
      <c r="D254" s="28">
        <f t="shared" si="60"/>
        <v>0.8249708284714119</v>
      </c>
      <c r="E254" s="27">
        <v>150</v>
      </c>
      <c r="F254" s="28">
        <f t="shared" si="61"/>
        <v>0.1750291715285881</v>
      </c>
      <c r="G254" s="27">
        <v>0</v>
      </c>
      <c r="H254" s="28">
        <f t="shared" si="62"/>
        <v>0</v>
      </c>
      <c r="I254" s="27">
        <v>0</v>
      </c>
      <c r="J254" s="28">
        <f t="shared" si="63"/>
        <v>0</v>
      </c>
      <c r="K254" s="27">
        <v>0</v>
      </c>
      <c r="L254" s="28">
        <f t="shared" si="64"/>
        <v>0</v>
      </c>
      <c r="M254" s="27">
        <v>0.63127187864644108</v>
      </c>
    </row>
    <row r="255" spans="1:13" x14ac:dyDescent="0.25">
      <c r="A255" s="41" t="str">
        <f t="shared" si="59"/>
        <v>St George-Accident</v>
      </c>
      <c r="B255" s="31" t="s" vm="15">
        <v>16</v>
      </c>
      <c r="C255" s="27">
        <v>249</v>
      </c>
      <c r="D255" s="28">
        <f t="shared" si="60"/>
        <v>0.79552715654952078</v>
      </c>
      <c r="E255" s="27">
        <v>64</v>
      </c>
      <c r="F255" s="28">
        <f t="shared" si="61"/>
        <v>0.20447284345047922</v>
      </c>
      <c r="G255" s="27">
        <v>0</v>
      </c>
      <c r="H255" s="28">
        <f t="shared" si="62"/>
        <v>0</v>
      </c>
      <c r="I255" s="27">
        <v>0</v>
      </c>
      <c r="J255" s="28">
        <f t="shared" si="63"/>
        <v>0</v>
      </c>
      <c r="K255" s="27">
        <v>0</v>
      </c>
      <c r="L255" s="28">
        <f t="shared" si="64"/>
        <v>0</v>
      </c>
      <c r="M255" s="27">
        <v>0.65335463258785942</v>
      </c>
    </row>
    <row r="256" spans="1:13" x14ac:dyDescent="0.25">
      <c r="A256" s="41" t="str">
        <f t="shared" si="59"/>
        <v>Suncorp-Accident</v>
      </c>
      <c r="B256" s="31" t="s" vm="16">
        <v>17</v>
      </c>
      <c r="C256" s="27">
        <v>2098</v>
      </c>
      <c r="D256" s="28">
        <f t="shared" si="60"/>
        <v>0.27098940842159647</v>
      </c>
      <c r="E256" s="27">
        <v>4462</v>
      </c>
      <c r="F256" s="28">
        <f t="shared" si="61"/>
        <v>0.57633686385946781</v>
      </c>
      <c r="G256" s="27">
        <v>1032</v>
      </c>
      <c r="H256" s="28">
        <f t="shared" si="62"/>
        <v>0.13329888917592353</v>
      </c>
      <c r="I256" s="27">
        <v>150</v>
      </c>
      <c r="J256" s="28">
        <f t="shared" si="63"/>
        <v>1.9374838543012141E-2</v>
      </c>
      <c r="K256" s="27">
        <v>0</v>
      </c>
      <c r="L256" s="28">
        <f t="shared" si="64"/>
        <v>0</v>
      </c>
      <c r="M256" s="27">
        <v>1.5634848876259364</v>
      </c>
    </row>
    <row r="257" spans="1:13" x14ac:dyDescent="0.25">
      <c r="A257" s="41" t="str">
        <f t="shared" si="59"/>
        <v>Swiss Re-Accident</v>
      </c>
      <c r="B257" s="31" t="s" vm="17">
        <v>18</v>
      </c>
      <c r="C257" s="27">
        <v>740</v>
      </c>
      <c r="D257" s="28">
        <f t="shared" si="60"/>
        <v>0.15235742227712579</v>
      </c>
      <c r="E257" s="27">
        <v>1380</v>
      </c>
      <c r="F257" s="28">
        <f t="shared" si="61"/>
        <v>0.28412600370599134</v>
      </c>
      <c r="G257" s="27">
        <v>1869</v>
      </c>
      <c r="H257" s="28">
        <f t="shared" si="62"/>
        <v>0.38480543545398394</v>
      </c>
      <c r="I257" s="27">
        <v>868</v>
      </c>
      <c r="J257" s="28">
        <f t="shared" si="63"/>
        <v>0.17871113856289891</v>
      </c>
      <c r="K257" s="27">
        <v>0</v>
      </c>
      <c r="L257" s="28">
        <f t="shared" si="64"/>
        <v>0</v>
      </c>
      <c r="M257" s="27">
        <v>3.5789582046530781</v>
      </c>
    </row>
    <row r="258" spans="1:13" x14ac:dyDescent="0.25">
      <c r="A258" s="41" t="str">
        <f t="shared" si="59"/>
        <v>TAL Life-Accident</v>
      </c>
      <c r="B258" s="31" t="s" vm="18">
        <v>19</v>
      </c>
      <c r="C258" s="27">
        <v>1</v>
      </c>
      <c r="D258" s="28">
        <f t="shared" si="60"/>
        <v>5.8072009291521487E-4</v>
      </c>
      <c r="E258" s="27">
        <v>914</v>
      </c>
      <c r="F258" s="28">
        <f t="shared" si="61"/>
        <v>0.53077816492450636</v>
      </c>
      <c r="G258" s="27">
        <v>495</v>
      </c>
      <c r="H258" s="28">
        <f t="shared" si="62"/>
        <v>0.28745644599303138</v>
      </c>
      <c r="I258" s="27">
        <v>256</v>
      </c>
      <c r="J258" s="28">
        <f t="shared" si="63"/>
        <v>0.14866434378629501</v>
      </c>
      <c r="K258" s="27">
        <v>56</v>
      </c>
      <c r="L258" s="28">
        <f t="shared" si="64"/>
        <v>3.2520325203252036E-2</v>
      </c>
      <c r="M258" s="27">
        <v>4.4779909706546279</v>
      </c>
    </row>
    <row r="259" spans="1:13" x14ac:dyDescent="0.25">
      <c r="A259" s="41" t="str">
        <f t="shared" si="59"/>
        <v>Westpac-Accident</v>
      </c>
      <c r="B259" s="31" t="s" vm="19">
        <v>20</v>
      </c>
      <c r="C259" s="27">
        <v>288</v>
      </c>
      <c r="D259" s="28">
        <f t="shared" si="60"/>
        <v>0.15525606469002695</v>
      </c>
      <c r="E259" s="27">
        <v>38</v>
      </c>
      <c r="F259" s="28">
        <f t="shared" si="61"/>
        <v>2.0485175202156335E-2</v>
      </c>
      <c r="G259" s="27">
        <v>174</v>
      </c>
      <c r="H259" s="28">
        <f t="shared" si="62"/>
        <v>9.3800539083557954E-2</v>
      </c>
      <c r="I259" s="27">
        <v>405</v>
      </c>
      <c r="J259" s="28">
        <f t="shared" si="63"/>
        <v>0.21832884097035041</v>
      </c>
      <c r="K259" s="27">
        <v>950</v>
      </c>
      <c r="L259" s="28">
        <f t="shared" si="64"/>
        <v>0.5121293800539084</v>
      </c>
      <c r="M259" s="27">
        <v>11.661725067385445</v>
      </c>
    </row>
    <row r="260" spans="1:13" x14ac:dyDescent="0.25">
      <c r="A260" s="41" t="str">
        <f t="shared" si="59"/>
        <v>Zurich-Accident</v>
      </c>
      <c r="B260" s="31" t="s" vm="20">
        <v>21</v>
      </c>
      <c r="C260" s="27">
        <v>140</v>
      </c>
      <c r="D260" s="28">
        <f t="shared" si="60"/>
        <v>1</v>
      </c>
      <c r="E260" s="27">
        <v>0</v>
      </c>
      <c r="F260" s="28">
        <f t="shared" si="61"/>
        <v>0</v>
      </c>
      <c r="G260" s="27">
        <v>0</v>
      </c>
      <c r="H260" s="28">
        <f t="shared" si="62"/>
        <v>0</v>
      </c>
      <c r="I260" s="27">
        <v>0</v>
      </c>
      <c r="J260" s="28">
        <f t="shared" si="63"/>
        <v>0</v>
      </c>
      <c r="K260" s="27">
        <v>0</v>
      </c>
      <c r="L260" s="28">
        <f t="shared" si="64"/>
        <v>0</v>
      </c>
      <c r="M260" s="27">
        <v>0.5</v>
      </c>
    </row>
    <row r="262" spans="1:13" ht="14.45" customHeight="1" x14ac:dyDescent="0.25">
      <c r="B262" s="6" t="s">
        <v>101</v>
      </c>
      <c r="C262" s="311" t="s" vm="29">
        <v>63</v>
      </c>
      <c r="D262" s="311"/>
      <c r="E262" s="308" t="s" vm="30">
        <v>64</v>
      </c>
      <c r="F262" s="308"/>
      <c r="G262" s="308" t="s" vm="31">
        <v>65</v>
      </c>
      <c r="H262" s="308"/>
      <c r="I262" s="308" t="s" vm="32">
        <v>66</v>
      </c>
      <c r="J262" s="308"/>
      <c r="K262" s="308" t="s">
        <v>67</v>
      </c>
      <c r="L262" s="308"/>
      <c r="M262" s="26" t="s" vm="33">
        <v>68</v>
      </c>
    </row>
    <row r="263" spans="1:13" x14ac:dyDescent="0.25">
      <c r="B263" s="25"/>
      <c r="C263" s="25" t="s">
        <v>98</v>
      </c>
      <c r="D263" s="25" t="s">
        <v>96</v>
      </c>
      <c r="E263" s="25" t="s">
        <v>98</v>
      </c>
      <c r="F263" s="25" t="s">
        <v>96</v>
      </c>
      <c r="G263" s="25" t="s">
        <v>98</v>
      </c>
      <c r="H263" s="25" t="s">
        <v>96</v>
      </c>
      <c r="I263" s="25" t="s">
        <v>98</v>
      </c>
      <c r="J263" s="25" t="s">
        <v>96</v>
      </c>
      <c r="K263" s="25" t="s">
        <v>98</v>
      </c>
      <c r="L263" s="25" t="s">
        <v>96</v>
      </c>
      <c r="M263" s="25"/>
    </row>
    <row r="264" spans="1:13" x14ac:dyDescent="0.25">
      <c r="B264" s="31" t="s">
        <v>1</v>
      </c>
      <c r="C264" s="27">
        <f>SUM(C96,C120,C144,C168,C192,C216,C240)</f>
        <v>473557</v>
      </c>
      <c r="D264" s="28">
        <f t="shared" ref="D264:D284" si="65">IFERROR(C264/SUM($C264,$E264,$G264,$I264,$K264),0)</f>
        <v>0.41599750519385259</v>
      </c>
      <c r="E264" s="27">
        <f>SUM(E96,E120,E144,E168,E192,E216,E240)</f>
        <v>269085</v>
      </c>
      <c r="F264" s="28">
        <f t="shared" ref="F264:F284" si="66">IFERROR(E264/SUM($C264,$E264,$G264,$I264,$K264),0)</f>
        <v>0.23637849020305438</v>
      </c>
      <c r="G264" s="27">
        <f>SUM(G96,G120,G144,G168,G192,G216,G240)</f>
        <v>211806</v>
      </c>
      <c r="H264" s="28">
        <f t="shared" ref="H264:H284" si="67">IFERROR(G264/SUM($C264,$E264,$G264,$I264,$K264),0)</f>
        <v>0.18606158833063208</v>
      </c>
      <c r="I264" s="27">
        <f>SUM(I96,I120,I144,I168,I192,I216,I240)</f>
        <v>129388</v>
      </c>
      <c r="J264" s="28">
        <f t="shared" ref="J264:J284" si="68">IFERROR(I264/SUM($C264,$E264,$G264,$I264,$K264),0)</f>
        <v>0.11366125978925916</v>
      </c>
      <c r="K264" s="27">
        <f>SUM(K96,K120,K144,K168,K192,K216,K240)</f>
        <v>54529</v>
      </c>
      <c r="L264" s="28">
        <f t="shared" ref="L264:L284" si="69">IFERROR(K264/SUM($C264,$E264,$G264,$I264,$K264),0)</f>
        <v>4.7901156483201784E-2</v>
      </c>
      <c r="M264" s="34">
        <f>M6</f>
        <v>3.9103130208932368</v>
      </c>
    </row>
    <row r="265" spans="1:13" x14ac:dyDescent="0.25">
      <c r="B265" s="31" t="s" vm="1">
        <v>2</v>
      </c>
      <c r="C265" s="27">
        <f t="shared" ref="C265:E280" si="70">SUM(C97,C121,C145,C169,C193,C217,C241)</f>
        <v>53</v>
      </c>
      <c r="D265" s="28">
        <f t="shared" si="65"/>
        <v>3.4958116219246751E-3</v>
      </c>
      <c r="E265" s="27">
        <f t="shared" si="70"/>
        <v>3302</v>
      </c>
      <c r="F265" s="28">
        <f t="shared" si="66"/>
        <v>0.21779565991689204</v>
      </c>
      <c r="G265" s="27">
        <f t="shared" ref="G265:G284" si="71">SUM(G97,G121,G145,G169,G193,G217,G241)</f>
        <v>4103</v>
      </c>
      <c r="H265" s="28">
        <f t="shared" si="67"/>
        <v>0.27062858650484795</v>
      </c>
      <c r="I265" s="27">
        <f t="shared" ref="I265:I284" si="72">SUM(I97,I121,I145,I169,I193,I217,I241)</f>
        <v>4702</v>
      </c>
      <c r="J265" s="28">
        <f t="shared" si="68"/>
        <v>0.31013785370358155</v>
      </c>
      <c r="K265" s="27">
        <f t="shared" ref="K265:K284" si="73">SUM(K97,K121,K145,K169,K193,K217,K241)</f>
        <v>3001</v>
      </c>
      <c r="L265" s="28">
        <f t="shared" si="69"/>
        <v>0.19794208825275378</v>
      </c>
      <c r="M265" s="34">
        <f t="shared" ref="M265:M284" si="74">M7</f>
        <v>8.2094402888831564</v>
      </c>
    </row>
    <row r="266" spans="1:13" x14ac:dyDescent="0.25">
      <c r="B266" s="31" t="s" vm="2">
        <v>3</v>
      </c>
      <c r="C266" s="27">
        <f t="shared" si="70"/>
        <v>115491</v>
      </c>
      <c r="D266" s="28">
        <f t="shared" si="65"/>
        <v>0.14519426117391479</v>
      </c>
      <c r="E266" s="27">
        <f t="shared" si="70"/>
        <v>237801</v>
      </c>
      <c r="F266" s="28">
        <f t="shared" si="66"/>
        <v>0.2989613086856821</v>
      </c>
      <c r="G266" s="27">
        <f t="shared" si="71"/>
        <v>254388</v>
      </c>
      <c r="H266" s="28">
        <f t="shared" si="67"/>
        <v>0.31981433801343684</v>
      </c>
      <c r="I266" s="27">
        <f t="shared" si="72"/>
        <v>111707</v>
      </c>
      <c r="J266" s="28">
        <f t="shared" si="68"/>
        <v>0.14043704992557429</v>
      </c>
      <c r="K266" s="27">
        <f t="shared" si="73"/>
        <v>76037</v>
      </c>
      <c r="L266" s="28">
        <f t="shared" si="69"/>
        <v>9.5593042201391962E-2</v>
      </c>
      <c r="M266" s="34">
        <f t="shared" si="74"/>
        <v>6.4907830200112642</v>
      </c>
    </row>
    <row r="267" spans="1:13" x14ac:dyDescent="0.25">
      <c r="B267" s="31" t="s" vm="3">
        <v>4</v>
      </c>
      <c r="C267" s="27">
        <f t="shared" si="70"/>
        <v>16794</v>
      </c>
      <c r="D267" s="28">
        <f t="shared" si="65"/>
        <v>0.29720737620783633</v>
      </c>
      <c r="E267" s="27">
        <f t="shared" si="70"/>
        <v>19408</v>
      </c>
      <c r="F267" s="28">
        <f t="shared" si="66"/>
        <v>0.34346795030616217</v>
      </c>
      <c r="G267" s="27">
        <f t="shared" si="71"/>
        <v>14772</v>
      </c>
      <c r="H267" s="28">
        <f t="shared" si="67"/>
        <v>0.26142356563904717</v>
      </c>
      <c r="I267" s="27">
        <f t="shared" si="72"/>
        <v>2987</v>
      </c>
      <c r="J267" s="28">
        <f t="shared" si="68"/>
        <v>5.2861643011361627E-2</v>
      </c>
      <c r="K267" s="27">
        <f t="shared" si="73"/>
        <v>2545</v>
      </c>
      <c r="L267" s="28">
        <f t="shared" si="69"/>
        <v>4.503946483559268E-2</v>
      </c>
      <c r="M267" s="34">
        <f t="shared" si="74"/>
        <v>3.9851124216107814</v>
      </c>
    </row>
    <row r="268" spans="1:13" x14ac:dyDescent="0.25">
      <c r="B268" s="31" t="s" vm="4">
        <v>5</v>
      </c>
      <c r="C268" s="27">
        <f t="shared" si="70"/>
        <v>356987</v>
      </c>
      <c r="D268" s="28">
        <f t="shared" si="65"/>
        <v>0.38025276545432274</v>
      </c>
      <c r="E268" s="27">
        <f t="shared" si="70"/>
        <v>255029</v>
      </c>
      <c r="F268" s="28">
        <f t="shared" si="66"/>
        <v>0.27164989907489762</v>
      </c>
      <c r="G268" s="27">
        <f t="shared" si="71"/>
        <v>185958</v>
      </c>
      <c r="H268" s="28">
        <f t="shared" si="67"/>
        <v>0.19807736348481864</v>
      </c>
      <c r="I268" s="27">
        <f t="shared" si="72"/>
        <v>93754</v>
      </c>
      <c r="J268" s="28">
        <f t="shared" si="68"/>
        <v>9.9864190495465022E-2</v>
      </c>
      <c r="K268" s="27">
        <f t="shared" si="73"/>
        <v>47087</v>
      </c>
      <c r="L268" s="28">
        <f t="shared" si="69"/>
        <v>5.0155781490495994E-2</v>
      </c>
      <c r="M268" s="34">
        <f t="shared" si="74"/>
        <v>3.6014834597932905</v>
      </c>
    </row>
    <row r="269" spans="1:13" x14ac:dyDescent="0.25">
      <c r="B269" s="31" t="s" vm="5">
        <v>6</v>
      </c>
      <c r="C269" s="27">
        <f t="shared" si="70"/>
        <v>1016</v>
      </c>
      <c r="D269" s="28">
        <f t="shared" si="65"/>
        <v>0.28269337785197551</v>
      </c>
      <c r="E269" s="27">
        <f t="shared" si="70"/>
        <v>306</v>
      </c>
      <c r="F269" s="28">
        <f t="shared" si="66"/>
        <v>8.5141903171953262E-2</v>
      </c>
      <c r="G269" s="27">
        <f t="shared" si="71"/>
        <v>1110</v>
      </c>
      <c r="H269" s="28">
        <f t="shared" si="67"/>
        <v>0.30884808013355591</v>
      </c>
      <c r="I269" s="27">
        <f t="shared" si="72"/>
        <v>841</v>
      </c>
      <c r="J269" s="28">
        <f t="shared" si="68"/>
        <v>0.23400111296605453</v>
      </c>
      <c r="K269" s="27">
        <f t="shared" si="73"/>
        <v>321</v>
      </c>
      <c r="L269" s="28">
        <f t="shared" si="69"/>
        <v>8.9315525876460772E-2</v>
      </c>
      <c r="M269" s="34">
        <f t="shared" si="74"/>
        <v>5.1968558708959378</v>
      </c>
    </row>
    <row r="270" spans="1:13" x14ac:dyDescent="0.25">
      <c r="B270" s="31" t="s" vm="6">
        <v>7</v>
      </c>
      <c r="C270" s="27">
        <f t="shared" si="70"/>
        <v>93782</v>
      </c>
      <c r="D270" s="28">
        <f t="shared" si="65"/>
        <v>0.40175469410660969</v>
      </c>
      <c r="E270" s="27">
        <f t="shared" si="70"/>
        <v>46756</v>
      </c>
      <c r="F270" s="28">
        <f t="shared" si="66"/>
        <v>0.2002990176968783</v>
      </c>
      <c r="G270" s="27">
        <f t="shared" si="71"/>
        <v>52882</v>
      </c>
      <c r="H270" s="28">
        <f t="shared" si="67"/>
        <v>0.22654231871516636</v>
      </c>
      <c r="I270" s="27">
        <f t="shared" si="72"/>
        <v>27639</v>
      </c>
      <c r="J270" s="28">
        <f t="shared" si="68"/>
        <v>0.11840329690572375</v>
      </c>
      <c r="K270" s="27">
        <f t="shared" si="73"/>
        <v>12372</v>
      </c>
      <c r="L270" s="28">
        <f t="shared" si="69"/>
        <v>5.3000672575621917E-2</v>
      </c>
      <c r="M270" s="34">
        <f t="shared" si="74"/>
        <v>3.5406260377904748</v>
      </c>
    </row>
    <row r="271" spans="1:13" x14ac:dyDescent="0.25">
      <c r="B271" s="31" t="s" vm="7">
        <v>8</v>
      </c>
      <c r="C271" s="27">
        <f t="shared" si="70"/>
        <v>134530</v>
      </c>
      <c r="D271" s="28">
        <f t="shared" si="65"/>
        <v>0.93110011419870575</v>
      </c>
      <c r="E271" s="27">
        <f t="shared" si="70"/>
        <v>5920</v>
      </c>
      <c r="F271" s="28">
        <f t="shared" si="66"/>
        <v>4.0973111395646605E-2</v>
      </c>
      <c r="G271" s="27">
        <f t="shared" si="71"/>
        <v>3200</v>
      </c>
      <c r="H271" s="28">
        <f t="shared" si="67"/>
        <v>2.2147627781430597E-2</v>
      </c>
      <c r="I271" s="27">
        <f t="shared" si="72"/>
        <v>590</v>
      </c>
      <c r="J271" s="28">
        <f t="shared" si="68"/>
        <v>4.0834688722012668E-3</v>
      </c>
      <c r="K271" s="27">
        <f t="shared" si="73"/>
        <v>245</v>
      </c>
      <c r="L271" s="28">
        <f t="shared" si="69"/>
        <v>1.6956777520157802E-3</v>
      </c>
      <c r="M271" s="34">
        <f t="shared" si="74"/>
        <v>0.67263037685572902</v>
      </c>
    </row>
    <row r="272" spans="1:13" x14ac:dyDescent="0.25">
      <c r="B272" s="31" t="s" vm="8">
        <v>9</v>
      </c>
      <c r="C272" s="27">
        <f t="shared" si="70"/>
        <v>182694</v>
      </c>
      <c r="D272" s="28">
        <f t="shared" si="65"/>
        <v>0.48402557180213379</v>
      </c>
      <c r="E272" s="27">
        <f t="shared" si="70"/>
        <v>77190</v>
      </c>
      <c r="F272" s="28">
        <f t="shared" si="66"/>
        <v>0.20450553322718157</v>
      </c>
      <c r="G272" s="27">
        <f t="shared" si="71"/>
        <v>75015</v>
      </c>
      <c r="H272" s="28">
        <f t="shared" si="67"/>
        <v>0.1987431347977332</v>
      </c>
      <c r="I272" s="27">
        <f t="shared" si="72"/>
        <v>28147</v>
      </c>
      <c r="J272" s="28">
        <f t="shared" si="68"/>
        <v>7.4572059123532569E-2</v>
      </c>
      <c r="K272" s="27">
        <f t="shared" si="73"/>
        <v>14401</v>
      </c>
      <c r="L272" s="28">
        <f t="shared" si="69"/>
        <v>3.8153701049418856E-2</v>
      </c>
      <c r="M272" s="34">
        <f t="shared" si="74"/>
        <v>3.0625448272612572</v>
      </c>
    </row>
    <row r="273" spans="2:13" x14ac:dyDescent="0.25">
      <c r="B273" s="31" t="s" vm="9">
        <v>10</v>
      </c>
      <c r="C273" s="27">
        <f t="shared" si="70"/>
        <v>522310</v>
      </c>
      <c r="D273" s="28">
        <f t="shared" si="65"/>
        <v>0.40359808180605716</v>
      </c>
      <c r="E273" s="27">
        <f t="shared" si="70"/>
        <v>363084</v>
      </c>
      <c r="F273" s="28">
        <f t="shared" si="66"/>
        <v>0.28056136381549363</v>
      </c>
      <c r="G273" s="27">
        <f t="shared" si="71"/>
        <v>238974</v>
      </c>
      <c r="H273" s="28">
        <f t="shared" si="67"/>
        <v>0.18465939384947772</v>
      </c>
      <c r="I273" s="27">
        <f t="shared" si="72"/>
        <v>118852</v>
      </c>
      <c r="J273" s="28">
        <f t="shared" si="68"/>
        <v>9.1839021306912572E-2</v>
      </c>
      <c r="K273" s="27">
        <f t="shared" si="73"/>
        <v>50914</v>
      </c>
      <c r="L273" s="28">
        <f t="shared" si="69"/>
        <v>3.9342139222058918E-2</v>
      </c>
      <c r="M273" s="34">
        <f t="shared" si="74"/>
        <v>3.7304737032787876</v>
      </c>
    </row>
    <row r="274" spans="2:13" x14ac:dyDescent="0.25">
      <c r="B274" s="31" t="s" vm="10">
        <v>11</v>
      </c>
      <c r="C274" s="27">
        <f t="shared" si="70"/>
        <v>1000</v>
      </c>
      <c r="D274" s="28">
        <f t="shared" si="65"/>
        <v>0.24987506246876562</v>
      </c>
      <c r="E274" s="27">
        <f t="shared" si="70"/>
        <v>2897</v>
      </c>
      <c r="F274" s="28">
        <f t="shared" si="66"/>
        <v>0.723888055972014</v>
      </c>
      <c r="G274" s="27">
        <f t="shared" si="71"/>
        <v>105</v>
      </c>
      <c r="H274" s="28">
        <f t="shared" si="67"/>
        <v>2.6236881559220389E-2</v>
      </c>
      <c r="I274" s="27">
        <f t="shared" si="72"/>
        <v>0</v>
      </c>
      <c r="J274" s="28">
        <f t="shared" si="68"/>
        <v>0</v>
      </c>
      <c r="K274" s="27">
        <f t="shared" si="73"/>
        <v>0</v>
      </c>
      <c r="L274" s="28">
        <f t="shared" si="69"/>
        <v>0</v>
      </c>
      <c r="M274" s="34">
        <f t="shared" si="74"/>
        <v>1.1347451274362819</v>
      </c>
    </row>
    <row r="275" spans="2:13" x14ac:dyDescent="0.25">
      <c r="B275" s="31" t="s" vm="11">
        <v>12</v>
      </c>
      <c r="C275" s="27">
        <f t="shared" si="70"/>
        <v>171357</v>
      </c>
      <c r="D275" s="28">
        <f t="shared" si="65"/>
        <v>0.21704029172266082</v>
      </c>
      <c r="E275" s="27">
        <f t="shared" si="70"/>
        <v>260863</v>
      </c>
      <c r="F275" s="28">
        <f t="shared" si="66"/>
        <v>0.33040833826250732</v>
      </c>
      <c r="G275" s="27">
        <f t="shared" si="71"/>
        <v>180371</v>
      </c>
      <c r="H275" s="28">
        <f t="shared" si="67"/>
        <v>0.22845739863739475</v>
      </c>
      <c r="I275" s="27">
        <f t="shared" si="72"/>
        <v>84727</v>
      </c>
      <c r="J275" s="28">
        <f t="shared" si="68"/>
        <v>0.10731497865150465</v>
      </c>
      <c r="K275" s="27">
        <f t="shared" si="73"/>
        <v>92199</v>
      </c>
      <c r="L275" s="28">
        <f t="shared" si="69"/>
        <v>0.11677899272593244</v>
      </c>
      <c r="M275" s="34">
        <f t="shared" si="74"/>
        <v>6.2654967920577302</v>
      </c>
    </row>
    <row r="276" spans="2:13" x14ac:dyDescent="0.25">
      <c r="B276" s="31" t="s" vm="12">
        <v>13</v>
      </c>
      <c r="C276" s="27">
        <f t="shared" si="70"/>
        <v>542</v>
      </c>
      <c r="D276" s="28">
        <f t="shared" si="65"/>
        <v>0.18561643835616437</v>
      </c>
      <c r="E276" s="27">
        <f t="shared" si="70"/>
        <v>603</v>
      </c>
      <c r="F276" s="28">
        <f t="shared" si="66"/>
        <v>0.20650684931506849</v>
      </c>
      <c r="G276" s="27">
        <f t="shared" si="71"/>
        <v>677</v>
      </c>
      <c r="H276" s="28">
        <f t="shared" si="67"/>
        <v>0.23184931506849316</v>
      </c>
      <c r="I276" s="27">
        <f t="shared" si="72"/>
        <v>1098</v>
      </c>
      <c r="J276" s="28">
        <f t="shared" si="68"/>
        <v>0.37602739726027395</v>
      </c>
      <c r="K276" s="27">
        <f t="shared" si="73"/>
        <v>0</v>
      </c>
      <c r="L276" s="28">
        <f t="shared" si="69"/>
        <v>0</v>
      </c>
      <c r="M276" s="34">
        <f t="shared" si="74"/>
        <v>4.6625856164383563</v>
      </c>
    </row>
    <row r="277" spans="2:13" x14ac:dyDescent="0.25">
      <c r="B277" s="31" t="s" vm="13">
        <v>14</v>
      </c>
      <c r="C277" s="27">
        <f t="shared" si="70"/>
        <v>52838</v>
      </c>
      <c r="D277" s="28">
        <f t="shared" si="65"/>
        <v>0.5387454627023941</v>
      </c>
      <c r="E277" s="27">
        <f t="shared" si="70"/>
        <v>28512</v>
      </c>
      <c r="F277" s="28">
        <f t="shared" si="66"/>
        <v>0.29071332436069985</v>
      </c>
      <c r="G277" s="27">
        <f t="shared" si="71"/>
        <v>12421</v>
      </c>
      <c r="H277" s="28">
        <f t="shared" si="67"/>
        <v>0.12664668216485175</v>
      </c>
      <c r="I277" s="27">
        <f t="shared" si="72"/>
        <v>4262</v>
      </c>
      <c r="J277" s="28">
        <f t="shared" si="68"/>
        <v>4.3456095273053552E-2</v>
      </c>
      <c r="K277" s="27">
        <f t="shared" si="73"/>
        <v>43</v>
      </c>
      <c r="L277" s="28">
        <f t="shared" si="69"/>
        <v>4.3843549900077493E-4</v>
      </c>
      <c r="M277" s="34">
        <f t="shared" si="74"/>
        <v>1.5383478119009748</v>
      </c>
    </row>
    <row r="278" spans="2:13" x14ac:dyDescent="0.25">
      <c r="B278" s="31" t="s" vm="14">
        <v>15</v>
      </c>
      <c r="C278" s="27">
        <f t="shared" si="70"/>
        <v>20481</v>
      </c>
      <c r="D278" s="28">
        <f t="shared" si="65"/>
        <v>0.68049971757982519</v>
      </c>
      <c r="E278" s="27">
        <f t="shared" si="70"/>
        <v>5063</v>
      </c>
      <c r="F278" s="28">
        <f t="shared" si="66"/>
        <v>0.16822274645313487</v>
      </c>
      <c r="G278" s="27">
        <f t="shared" si="71"/>
        <v>4040</v>
      </c>
      <c r="H278" s="28">
        <f t="shared" si="67"/>
        <v>0.1342326477722032</v>
      </c>
      <c r="I278" s="27">
        <f t="shared" si="72"/>
        <v>467</v>
      </c>
      <c r="J278" s="28">
        <f t="shared" si="68"/>
        <v>1.5516496660796757E-2</v>
      </c>
      <c r="K278" s="27">
        <f t="shared" si="73"/>
        <v>46</v>
      </c>
      <c r="L278" s="28">
        <f t="shared" si="69"/>
        <v>1.5283915340399375E-3</v>
      </c>
      <c r="M278" s="34">
        <f t="shared" si="74"/>
        <v>1.2546184005050338</v>
      </c>
    </row>
    <row r="279" spans="2:13" x14ac:dyDescent="0.25">
      <c r="B279" s="31" t="s" vm="15">
        <v>16</v>
      </c>
      <c r="C279" s="27">
        <f t="shared" si="70"/>
        <v>1591</v>
      </c>
      <c r="D279" s="28">
        <f t="shared" si="65"/>
        <v>0.2155534480422707</v>
      </c>
      <c r="E279" s="27">
        <f t="shared" si="70"/>
        <v>1567</v>
      </c>
      <c r="F279" s="28">
        <f t="shared" si="66"/>
        <v>0.21230185611705732</v>
      </c>
      <c r="G279" s="27">
        <f t="shared" si="71"/>
        <v>2821</v>
      </c>
      <c r="H279" s="28">
        <f t="shared" si="67"/>
        <v>0.38219753420945674</v>
      </c>
      <c r="I279" s="27">
        <f t="shared" si="72"/>
        <v>599</v>
      </c>
      <c r="J279" s="28">
        <f t="shared" si="68"/>
        <v>8.1154315133450755E-2</v>
      </c>
      <c r="K279" s="27">
        <f t="shared" si="73"/>
        <v>803</v>
      </c>
      <c r="L279" s="28">
        <f t="shared" si="69"/>
        <v>0.10879284649776454</v>
      </c>
      <c r="M279" s="34">
        <f t="shared" si="74"/>
        <v>6.429967324368481</v>
      </c>
    </row>
    <row r="280" spans="2:13" x14ac:dyDescent="0.25">
      <c r="B280" s="31" t="s" vm="16">
        <v>17</v>
      </c>
      <c r="C280" s="27">
        <f t="shared" si="70"/>
        <v>44701</v>
      </c>
      <c r="D280" s="28">
        <f t="shared" si="65"/>
        <v>0.11155727476915397</v>
      </c>
      <c r="E280" s="27">
        <f t="shared" si="70"/>
        <v>134722</v>
      </c>
      <c r="F280" s="28">
        <f t="shared" si="66"/>
        <v>0.33621662091340154</v>
      </c>
      <c r="G280" s="27">
        <f t="shared" si="71"/>
        <v>134604</v>
      </c>
      <c r="H280" s="28">
        <f t="shared" si="67"/>
        <v>0.33592213626154233</v>
      </c>
      <c r="I280" s="27">
        <f t="shared" si="72"/>
        <v>57724</v>
      </c>
      <c r="J280" s="28">
        <f t="shared" si="68"/>
        <v>0.14405789867731469</v>
      </c>
      <c r="K280" s="27">
        <f t="shared" si="73"/>
        <v>28949</v>
      </c>
      <c r="L280" s="28">
        <f t="shared" si="69"/>
        <v>7.2246069378587477E-2</v>
      </c>
      <c r="M280" s="34">
        <f t="shared" si="74"/>
        <v>4.8446745125073862</v>
      </c>
    </row>
    <row r="281" spans="2:13" x14ac:dyDescent="0.25">
      <c r="B281" s="31" t="s" vm="17">
        <v>18</v>
      </c>
      <c r="C281" s="27">
        <f t="shared" ref="C281:E284" si="75">SUM(C113,C137,C161,C185,C209,C233,C257)</f>
        <v>2206</v>
      </c>
      <c r="D281" s="28">
        <f t="shared" si="65"/>
        <v>6.8466790813159525E-2</v>
      </c>
      <c r="E281" s="27">
        <f t="shared" si="75"/>
        <v>9546</v>
      </c>
      <c r="F281" s="28">
        <f t="shared" si="66"/>
        <v>0.29627560521415269</v>
      </c>
      <c r="G281" s="27">
        <f t="shared" si="71"/>
        <v>8860</v>
      </c>
      <c r="H281" s="28">
        <f t="shared" si="67"/>
        <v>0.27498448168839229</v>
      </c>
      <c r="I281" s="27">
        <f t="shared" si="72"/>
        <v>6671</v>
      </c>
      <c r="J281" s="28">
        <f t="shared" si="68"/>
        <v>0.20704531346989447</v>
      </c>
      <c r="K281" s="27">
        <f t="shared" si="73"/>
        <v>4937</v>
      </c>
      <c r="L281" s="28">
        <f t="shared" si="69"/>
        <v>0.15322780881440098</v>
      </c>
      <c r="M281" s="34">
        <f t="shared" si="74"/>
        <v>7.0848267079050302</v>
      </c>
    </row>
    <row r="282" spans="2:13" x14ac:dyDescent="0.25">
      <c r="B282" s="31" t="s" vm="18">
        <v>19</v>
      </c>
      <c r="C282" s="27">
        <f t="shared" si="75"/>
        <v>386944</v>
      </c>
      <c r="D282" s="28">
        <f t="shared" si="65"/>
        <v>0.29117900920093281</v>
      </c>
      <c r="E282" s="27">
        <f t="shared" si="75"/>
        <v>299892</v>
      </c>
      <c r="F282" s="28">
        <f t="shared" si="66"/>
        <v>0.2256715582288035</v>
      </c>
      <c r="G282" s="27">
        <f t="shared" si="71"/>
        <v>341479</v>
      </c>
      <c r="H282" s="28">
        <f t="shared" si="67"/>
        <v>0.25696616792849958</v>
      </c>
      <c r="I282" s="27">
        <f t="shared" si="72"/>
        <v>178551</v>
      </c>
      <c r="J282" s="28">
        <f t="shared" si="68"/>
        <v>0.1343613113831349</v>
      </c>
      <c r="K282" s="27">
        <f t="shared" si="73"/>
        <v>122021</v>
      </c>
      <c r="L282" s="28">
        <f t="shared" si="69"/>
        <v>9.1821953258629213E-2</v>
      </c>
      <c r="M282" s="34">
        <f t="shared" si="74"/>
        <v>4.8361214995085797</v>
      </c>
    </row>
    <row r="283" spans="2:13" x14ac:dyDescent="0.25">
      <c r="B283" s="31" t="s" vm="19">
        <v>20</v>
      </c>
      <c r="C283" s="27">
        <f t="shared" si="75"/>
        <v>44588</v>
      </c>
      <c r="D283" s="28">
        <f t="shared" si="65"/>
        <v>0.1351868415068597</v>
      </c>
      <c r="E283" s="27">
        <f t="shared" si="75"/>
        <v>120027</v>
      </c>
      <c r="F283" s="28">
        <f t="shared" si="66"/>
        <v>0.36391116501174864</v>
      </c>
      <c r="G283" s="27">
        <f t="shared" si="71"/>
        <v>84838</v>
      </c>
      <c r="H283" s="28">
        <f t="shared" si="67"/>
        <v>0.25722125369514137</v>
      </c>
      <c r="I283" s="27">
        <f t="shared" si="72"/>
        <v>44927</v>
      </c>
      <c r="J283" s="28">
        <f t="shared" si="68"/>
        <v>0.13621465928901691</v>
      </c>
      <c r="K283" s="27">
        <f t="shared" si="73"/>
        <v>35445</v>
      </c>
      <c r="L283" s="28">
        <f t="shared" si="69"/>
        <v>0.10746608049723338</v>
      </c>
      <c r="M283" s="34">
        <f t="shared" si="74"/>
        <v>5.0775175437547819</v>
      </c>
    </row>
    <row r="284" spans="2:13" x14ac:dyDescent="0.25">
      <c r="B284" s="31" t="s" vm="20">
        <v>21</v>
      </c>
      <c r="C284" s="27">
        <f t="shared" si="75"/>
        <v>89422</v>
      </c>
      <c r="D284" s="28">
        <f t="shared" si="65"/>
        <v>0.41707438795166113</v>
      </c>
      <c r="E284" s="27">
        <f t="shared" si="75"/>
        <v>67313</v>
      </c>
      <c r="F284" s="28">
        <f t="shared" si="66"/>
        <v>0.31395549502572256</v>
      </c>
      <c r="G284" s="27">
        <f t="shared" si="71"/>
        <v>28205</v>
      </c>
      <c r="H284" s="28">
        <f t="shared" si="67"/>
        <v>0.13155133090488472</v>
      </c>
      <c r="I284" s="27">
        <f t="shared" si="72"/>
        <v>20387</v>
      </c>
      <c r="J284" s="28">
        <f t="shared" si="68"/>
        <v>9.5087288890547239E-2</v>
      </c>
      <c r="K284" s="27">
        <f t="shared" si="73"/>
        <v>9076</v>
      </c>
      <c r="L284" s="28">
        <f t="shared" si="69"/>
        <v>4.2331497227184323E-2</v>
      </c>
      <c r="M284" s="34">
        <f t="shared" si="74"/>
        <v>3.3700298336201953</v>
      </c>
    </row>
  </sheetData>
  <mergeCells count="46">
    <mergeCell ref="S4:T4"/>
    <mergeCell ref="C3:D3"/>
    <mergeCell ref="E3:F3"/>
    <mergeCell ref="G3:H3"/>
    <mergeCell ref="I3:J3"/>
    <mergeCell ref="K3:L3"/>
    <mergeCell ref="C118:D118"/>
    <mergeCell ref="E118:F118"/>
    <mergeCell ref="G118:H118"/>
    <mergeCell ref="I118:J118"/>
    <mergeCell ref="K118:L118"/>
    <mergeCell ref="C94:D94"/>
    <mergeCell ref="E94:F94"/>
    <mergeCell ref="G94:H94"/>
    <mergeCell ref="I94:J94"/>
    <mergeCell ref="K94:L94"/>
    <mergeCell ref="C166:D166"/>
    <mergeCell ref="E166:F166"/>
    <mergeCell ref="G166:H166"/>
    <mergeCell ref="I166:J166"/>
    <mergeCell ref="K166:L166"/>
    <mergeCell ref="C142:D142"/>
    <mergeCell ref="E142:F142"/>
    <mergeCell ref="G142:H142"/>
    <mergeCell ref="I142:J142"/>
    <mergeCell ref="K142:L142"/>
    <mergeCell ref="C214:D214"/>
    <mergeCell ref="E214:F214"/>
    <mergeCell ref="G214:H214"/>
    <mergeCell ref="I214:J214"/>
    <mergeCell ref="K214:L214"/>
    <mergeCell ref="C190:D190"/>
    <mergeCell ref="E190:F190"/>
    <mergeCell ref="G190:H190"/>
    <mergeCell ref="I190:J190"/>
    <mergeCell ref="K190:L190"/>
    <mergeCell ref="C262:D262"/>
    <mergeCell ref="E262:F262"/>
    <mergeCell ref="G262:H262"/>
    <mergeCell ref="I262:J262"/>
    <mergeCell ref="K262:L262"/>
    <mergeCell ref="C238:D238"/>
    <mergeCell ref="E238:F238"/>
    <mergeCell ref="G238:H238"/>
    <mergeCell ref="I238:J238"/>
    <mergeCell ref="K238:L238"/>
  </mergeCells>
  <pageMargins left="0.7" right="0.7" top="0.75" bottom="0.75" header="0.3" footer="0.3"/>
  <pageSetup paperSize="9" orientation="portrait" r:id="rId1"/>
  <headerFooter>
    <oddHeader>&amp;C&amp;B&amp;"Arial"&amp;12&amp;Kff0000​‌OFFICIAL: Sensitive‌​</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theme="4" tint="0.39997558519241921"/>
    <pageSetUpPr autoPageBreaks="0"/>
  </sheetPr>
  <dimension ref="A1:Q133"/>
  <sheetViews>
    <sheetView showGridLines="0" zoomScaleNormal="100" workbookViewId="0"/>
  </sheetViews>
  <sheetFormatPr defaultColWidth="9" defaultRowHeight="14.25" x14ac:dyDescent="0.2"/>
  <cols>
    <col min="1" max="1" width="29.7109375" style="171" bestFit="1" customWidth="1"/>
    <col min="2" max="2" width="29.7109375" style="171" customWidth="1"/>
    <col min="3" max="5" width="19.5703125" style="171" customWidth="1"/>
    <col min="6" max="7" width="19.5703125" style="171" bestFit="1" customWidth="1"/>
    <col min="8" max="8" width="19.7109375" style="171" bestFit="1" customWidth="1"/>
    <col min="9" max="16384" width="9" style="169"/>
  </cols>
  <sheetData>
    <row r="1" spans="1:17" s="139" customFormat="1" ht="20.25" x14ac:dyDescent="0.3">
      <c r="A1" s="125" t="s">
        <v>175</v>
      </c>
      <c r="B1" s="136"/>
      <c r="C1" s="137"/>
      <c r="D1" s="137"/>
      <c r="E1" s="137"/>
      <c r="F1" s="137"/>
      <c r="G1" s="137"/>
      <c r="H1" s="137"/>
    </row>
    <row r="2" spans="1:17" x14ac:dyDescent="0.2">
      <c r="A2" s="268"/>
      <c r="B2" s="222"/>
      <c r="C2" s="209"/>
      <c r="D2" s="209"/>
      <c r="E2" s="209"/>
      <c r="F2" s="209"/>
      <c r="G2" s="269"/>
      <c r="H2" s="209"/>
    </row>
    <row r="3" spans="1:17" ht="43.5" customHeight="1" x14ac:dyDescent="0.2">
      <c r="A3" s="199" t="s">
        <v>30</v>
      </c>
      <c r="B3" s="199" t="s">
        <v>115</v>
      </c>
      <c r="C3" s="270" t="s" vm="29">
        <v>63</v>
      </c>
      <c r="D3" s="189" t="s" vm="30">
        <v>64</v>
      </c>
      <c r="E3" s="189" t="s" vm="31">
        <v>65</v>
      </c>
      <c r="F3" s="189" t="s" vm="32">
        <v>66</v>
      </c>
      <c r="G3" s="189" t="s">
        <v>67</v>
      </c>
      <c r="H3" s="239" t="s">
        <v>178</v>
      </c>
    </row>
    <row r="4" spans="1:17" ht="15" x14ac:dyDescent="0.2">
      <c r="A4" s="271"/>
      <c r="B4" s="271"/>
      <c r="C4" s="272" t="s">
        <v>96</v>
      </c>
      <c r="D4" s="272" t="s">
        <v>96</v>
      </c>
      <c r="E4" s="272" t="s">
        <v>96</v>
      </c>
      <c r="F4" s="272" t="s">
        <v>96</v>
      </c>
      <c r="G4" s="272" t="s">
        <v>96</v>
      </c>
      <c r="H4" s="272"/>
      <c r="J4" s="170"/>
      <c r="K4" s="170"/>
      <c r="L4" s="336"/>
      <c r="M4" s="336"/>
      <c r="N4" s="170"/>
      <c r="O4" s="170"/>
      <c r="P4" s="170"/>
      <c r="Q4" s="170"/>
    </row>
    <row r="5" spans="1:17" ht="15" x14ac:dyDescent="0.2">
      <c r="A5" s="209" t="s">
        <v>210</v>
      </c>
      <c r="B5" s="210" t="s">
        <v>206</v>
      </c>
      <c r="C5" s="213" t="s">
        <v>206</v>
      </c>
      <c r="D5" s="213" t="s">
        <v>206</v>
      </c>
      <c r="E5" s="213" t="s">
        <v>206</v>
      </c>
      <c r="F5" s="213" t="s">
        <v>206</v>
      </c>
      <c r="G5" s="213" t="s">
        <v>206</v>
      </c>
      <c r="H5" s="233" t="s">
        <v>206</v>
      </c>
      <c r="J5" s="170"/>
      <c r="K5" s="170"/>
      <c r="L5" s="170"/>
      <c r="M5" s="170"/>
      <c r="N5" s="170"/>
      <c r="O5" s="170"/>
      <c r="P5" s="170"/>
    </row>
    <row r="6" spans="1:17" x14ac:dyDescent="0.2">
      <c r="A6" s="209" t="s" vm="1">
        <v>2</v>
      </c>
      <c r="B6" s="210" t="s">
        <v>206</v>
      </c>
      <c r="C6" s="213" t="s">
        <v>206</v>
      </c>
      <c r="D6" s="213" t="s">
        <v>206</v>
      </c>
      <c r="E6" s="213" t="s">
        <v>206</v>
      </c>
      <c r="F6" s="213" t="s">
        <v>206</v>
      </c>
      <c r="G6" s="213" t="s">
        <v>206</v>
      </c>
      <c r="H6" s="233" t="s">
        <v>206</v>
      </c>
    </row>
    <row r="7" spans="1:17" x14ac:dyDescent="0.2">
      <c r="A7" s="209" t="s">
        <v>205</v>
      </c>
      <c r="B7" s="210">
        <v>63</v>
      </c>
      <c r="C7" s="213">
        <v>0.19047619047619047</v>
      </c>
      <c r="D7" s="213">
        <v>0.50793650793650791</v>
      </c>
      <c r="E7" s="213">
        <v>0.23809523809523808</v>
      </c>
      <c r="F7" s="213">
        <v>6.3492063492063489E-2</v>
      </c>
      <c r="G7" s="213">
        <v>0</v>
      </c>
      <c r="H7" s="233">
        <v>2.253968253968254</v>
      </c>
    </row>
    <row r="8" spans="1:17" x14ac:dyDescent="0.2">
      <c r="A8" s="209" t="s" vm="5">
        <v>6</v>
      </c>
      <c r="B8" s="210">
        <v>53</v>
      </c>
      <c r="C8" s="213">
        <v>0.58490566037735847</v>
      </c>
      <c r="D8" s="213">
        <v>0.32075471698113206</v>
      </c>
      <c r="E8" s="213">
        <v>9.4339622641509441E-2</v>
      </c>
      <c r="F8" s="213">
        <v>0</v>
      </c>
      <c r="G8" s="213">
        <v>0</v>
      </c>
      <c r="H8" s="233">
        <v>1.070754716981132</v>
      </c>
    </row>
    <row r="9" spans="1:17" x14ac:dyDescent="0.2">
      <c r="A9" s="209" t="s" vm="6">
        <v>7</v>
      </c>
      <c r="B9" s="210">
        <v>633</v>
      </c>
      <c r="C9" s="213">
        <v>0.53238546603475512</v>
      </c>
      <c r="D9" s="213">
        <v>0.27962085308056872</v>
      </c>
      <c r="E9" s="213">
        <v>0.14218009478672985</v>
      </c>
      <c r="F9" s="213">
        <v>3.9494470774091628E-2</v>
      </c>
      <c r="G9" s="213">
        <v>6.3191153238546603E-3</v>
      </c>
      <c r="H9" s="233">
        <v>1.6725908372827805</v>
      </c>
    </row>
    <row r="10" spans="1:17" x14ac:dyDescent="0.2">
      <c r="A10" s="209" t="s" vm="7">
        <v>8</v>
      </c>
      <c r="B10" s="210" t="s">
        <v>206</v>
      </c>
      <c r="C10" s="213" t="s">
        <v>206</v>
      </c>
      <c r="D10" s="213" t="s">
        <v>206</v>
      </c>
      <c r="E10" s="213" t="s">
        <v>206</v>
      </c>
      <c r="F10" s="213" t="s">
        <v>206</v>
      </c>
      <c r="G10" s="213" t="s">
        <v>206</v>
      </c>
      <c r="H10" s="233" t="s">
        <v>206</v>
      </c>
    </row>
    <row r="11" spans="1:17" x14ac:dyDescent="0.2">
      <c r="A11" s="209" t="s" vm="8">
        <v>9</v>
      </c>
      <c r="B11" s="210" t="s">
        <v>206</v>
      </c>
      <c r="C11" s="213" t="s">
        <v>206</v>
      </c>
      <c r="D11" s="213" t="s">
        <v>206</v>
      </c>
      <c r="E11" s="213" t="s">
        <v>206</v>
      </c>
      <c r="F11" s="213" t="s">
        <v>206</v>
      </c>
      <c r="G11" s="213" t="s">
        <v>206</v>
      </c>
      <c r="H11" s="233" t="s">
        <v>206</v>
      </c>
    </row>
    <row r="12" spans="1:17" x14ac:dyDescent="0.2">
      <c r="A12" s="209" t="s">
        <v>315</v>
      </c>
      <c r="B12" s="210" t="s">
        <v>206</v>
      </c>
      <c r="C12" s="213" t="s">
        <v>206</v>
      </c>
      <c r="D12" s="213" t="s">
        <v>206</v>
      </c>
      <c r="E12" s="213" t="s">
        <v>206</v>
      </c>
      <c r="F12" s="213" t="s">
        <v>206</v>
      </c>
      <c r="G12" s="213" t="s">
        <v>206</v>
      </c>
      <c r="H12" s="233" t="s">
        <v>206</v>
      </c>
    </row>
    <row r="13" spans="1:17" x14ac:dyDescent="0.2">
      <c r="A13" s="209" t="s" vm="10">
        <v>11</v>
      </c>
      <c r="B13" s="210">
        <v>57</v>
      </c>
      <c r="C13" s="213">
        <v>0.43859649122807015</v>
      </c>
      <c r="D13" s="213">
        <v>0.45614035087719296</v>
      </c>
      <c r="E13" s="213">
        <v>7.0175438596491224E-2</v>
      </c>
      <c r="F13" s="213">
        <v>3.5087719298245612E-2</v>
      </c>
      <c r="G13" s="213">
        <v>0</v>
      </c>
      <c r="H13" s="233">
        <v>1.3859649122807018</v>
      </c>
    </row>
    <row r="14" spans="1:17" x14ac:dyDescent="0.2">
      <c r="A14" s="209" t="s">
        <v>273</v>
      </c>
      <c r="B14" s="210" t="s">
        <v>312</v>
      </c>
      <c r="C14" s="213" t="s">
        <v>312</v>
      </c>
      <c r="D14" s="213" t="s">
        <v>312</v>
      </c>
      <c r="E14" s="213" t="s">
        <v>312</v>
      </c>
      <c r="F14" s="213" t="s">
        <v>312</v>
      </c>
      <c r="G14" s="213" t="s">
        <v>312</v>
      </c>
      <c r="H14" s="233" t="s">
        <v>312</v>
      </c>
    </row>
    <row r="15" spans="1:17" x14ac:dyDescent="0.2">
      <c r="A15" s="209" t="s">
        <v>270</v>
      </c>
      <c r="B15" s="210" t="s">
        <v>206</v>
      </c>
      <c r="C15" s="213" t="s">
        <v>206</v>
      </c>
      <c r="D15" s="213" t="s">
        <v>206</v>
      </c>
      <c r="E15" s="213" t="s">
        <v>206</v>
      </c>
      <c r="F15" s="213" t="s">
        <v>206</v>
      </c>
      <c r="G15" s="213" t="s">
        <v>206</v>
      </c>
      <c r="H15" s="233" t="s">
        <v>206</v>
      </c>
    </row>
    <row r="16" spans="1:17" x14ac:dyDescent="0.2">
      <c r="A16" s="209" t="s">
        <v>211</v>
      </c>
      <c r="B16" s="210">
        <v>390</v>
      </c>
      <c r="C16" s="213">
        <v>0.69487179487179485</v>
      </c>
      <c r="D16" s="213">
        <v>0.19230769230769232</v>
      </c>
      <c r="E16" s="213">
        <v>8.7179487179487175E-2</v>
      </c>
      <c r="F16" s="213">
        <v>2.0512820512820513E-2</v>
      </c>
      <c r="G16" s="213">
        <v>5.1282051282051282E-3</v>
      </c>
      <c r="H16" s="233">
        <v>1.2903846153846155</v>
      </c>
    </row>
    <row r="17" spans="1:9" x14ac:dyDescent="0.2">
      <c r="A17" s="209" t="s" vm="20">
        <v>21</v>
      </c>
      <c r="B17" s="210">
        <v>122</v>
      </c>
      <c r="C17" s="213">
        <v>0.45901639344262296</v>
      </c>
      <c r="D17" s="213">
        <v>0.22950819672131148</v>
      </c>
      <c r="E17" s="213">
        <v>0.24590163934426229</v>
      </c>
      <c r="F17" s="213">
        <v>4.9180327868852458E-2</v>
      </c>
      <c r="G17" s="213">
        <v>1.6393442622950821E-2</v>
      </c>
      <c r="H17" s="233">
        <v>2.237704918032787</v>
      </c>
    </row>
    <row r="18" spans="1:9" s="172" customFormat="1" ht="15.75" thickBot="1" x14ac:dyDescent="0.3">
      <c r="A18" s="217" t="s">
        <v>101</v>
      </c>
      <c r="B18" s="218">
        <v>1427</v>
      </c>
      <c r="C18" s="219">
        <v>0.56005586592178769</v>
      </c>
      <c r="D18" s="219">
        <v>0.26745810055865921</v>
      </c>
      <c r="E18" s="219">
        <v>0.13268156424581007</v>
      </c>
      <c r="F18" s="219">
        <v>3.3519553072625698E-2</v>
      </c>
      <c r="G18" s="219">
        <v>6.2849162011173187E-3</v>
      </c>
      <c r="H18" s="273">
        <v>1.5892108938547487</v>
      </c>
      <c r="I18" s="169"/>
    </row>
    <row r="19" spans="1:9" ht="15" thickTop="1" x14ac:dyDescent="0.2">
      <c r="A19" s="209"/>
      <c r="B19" s="209"/>
      <c r="C19" s="209"/>
      <c r="D19" s="209"/>
      <c r="E19" s="209"/>
      <c r="F19" s="209"/>
      <c r="G19" s="209"/>
      <c r="H19" s="233"/>
    </row>
    <row r="20" spans="1:9" x14ac:dyDescent="0.2">
      <c r="A20" s="209"/>
      <c r="B20" s="209"/>
      <c r="C20" s="209"/>
      <c r="D20" s="209"/>
      <c r="E20" s="209"/>
      <c r="F20" s="209"/>
      <c r="G20" s="209"/>
      <c r="H20" s="233"/>
    </row>
    <row r="21" spans="1:9" x14ac:dyDescent="0.2">
      <c r="A21" s="209"/>
      <c r="B21" s="209"/>
      <c r="C21" s="209"/>
      <c r="D21" s="209"/>
      <c r="E21" s="209"/>
      <c r="F21" s="209"/>
      <c r="G21" s="209"/>
      <c r="H21" s="233"/>
    </row>
    <row r="22" spans="1:9" s="175" customFormat="1" ht="43.5" customHeight="1" x14ac:dyDescent="0.2">
      <c r="A22" s="274" t="s">
        <v>31</v>
      </c>
      <c r="B22" s="274" t="s">
        <v>115</v>
      </c>
      <c r="C22" s="270" t="s" vm="29">
        <v>63</v>
      </c>
      <c r="D22" s="189" t="s" vm="30">
        <v>64</v>
      </c>
      <c r="E22" s="189" t="s" vm="31">
        <v>65</v>
      </c>
      <c r="F22" s="189" t="s" vm="32">
        <v>66</v>
      </c>
      <c r="G22" s="189" t="s">
        <v>67</v>
      </c>
      <c r="H22" s="239" t="s">
        <v>178</v>
      </c>
    </row>
    <row r="23" spans="1:9" x14ac:dyDescent="0.2">
      <c r="A23" s="272"/>
      <c r="B23" s="272"/>
      <c r="C23" s="272" t="s">
        <v>96</v>
      </c>
      <c r="D23" s="272" t="s">
        <v>96</v>
      </c>
      <c r="E23" s="272" t="s">
        <v>96</v>
      </c>
      <c r="F23" s="272" t="s">
        <v>96</v>
      </c>
      <c r="G23" s="272" t="s">
        <v>96</v>
      </c>
      <c r="H23" s="200"/>
    </row>
    <row r="24" spans="1:9" x14ac:dyDescent="0.2">
      <c r="A24" s="209" t="s">
        <v>210</v>
      </c>
      <c r="B24" s="210">
        <v>0</v>
      </c>
      <c r="C24" s="276">
        <v>0</v>
      </c>
      <c r="D24" s="276">
        <v>0</v>
      </c>
      <c r="E24" s="276">
        <v>0</v>
      </c>
      <c r="F24" s="276">
        <v>0</v>
      </c>
      <c r="G24" s="276">
        <v>0</v>
      </c>
      <c r="H24" s="233" t="s">
        <v>197</v>
      </c>
    </row>
    <row r="25" spans="1:9" x14ac:dyDescent="0.2">
      <c r="A25" s="209" t="s" vm="1">
        <v>2</v>
      </c>
      <c r="B25" s="210" t="s">
        <v>206</v>
      </c>
      <c r="C25" s="276" t="s">
        <v>206</v>
      </c>
      <c r="D25" s="276" t="s">
        <v>206</v>
      </c>
      <c r="E25" s="276" t="s">
        <v>206</v>
      </c>
      <c r="F25" s="276" t="s">
        <v>206</v>
      </c>
      <c r="G25" s="276" t="s">
        <v>206</v>
      </c>
      <c r="H25" s="233" t="s">
        <v>206</v>
      </c>
    </row>
    <row r="26" spans="1:9" x14ac:dyDescent="0.2">
      <c r="A26" s="209" t="s">
        <v>205</v>
      </c>
      <c r="B26" s="210">
        <v>0</v>
      </c>
      <c r="C26" s="276">
        <v>0</v>
      </c>
      <c r="D26" s="276">
        <v>0</v>
      </c>
      <c r="E26" s="276">
        <v>0</v>
      </c>
      <c r="F26" s="276">
        <v>0</v>
      </c>
      <c r="G26" s="276">
        <v>0</v>
      </c>
      <c r="H26" s="233" t="s">
        <v>197</v>
      </c>
    </row>
    <row r="27" spans="1:9" x14ac:dyDescent="0.2">
      <c r="A27" s="209" t="s" vm="5">
        <v>6</v>
      </c>
      <c r="B27" s="210">
        <v>0</v>
      </c>
      <c r="C27" s="276">
        <v>0</v>
      </c>
      <c r="D27" s="276">
        <v>0</v>
      </c>
      <c r="E27" s="276">
        <v>0</v>
      </c>
      <c r="F27" s="276">
        <v>0</v>
      </c>
      <c r="G27" s="276">
        <v>0</v>
      </c>
      <c r="H27" s="233" t="s">
        <v>197</v>
      </c>
    </row>
    <row r="28" spans="1:9" x14ac:dyDescent="0.2">
      <c r="A28" s="209" t="s" vm="6">
        <v>7</v>
      </c>
      <c r="B28" s="210" t="s">
        <v>206</v>
      </c>
      <c r="C28" s="276" t="s">
        <v>206</v>
      </c>
      <c r="D28" s="276" t="s">
        <v>206</v>
      </c>
      <c r="E28" s="276" t="s">
        <v>206</v>
      </c>
      <c r="F28" s="276" t="s">
        <v>206</v>
      </c>
      <c r="G28" s="276" t="s">
        <v>206</v>
      </c>
      <c r="H28" s="233" t="s">
        <v>206</v>
      </c>
    </row>
    <row r="29" spans="1:9" x14ac:dyDescent="0.2">
      <c r="A29" s="209" t="s" vm="7">
        <v>8</v>
      </c>
      <c r="B29" s="210" t="s">
        <v>206</v>
      </c>
      <c r="C29" s="276" t="s">
        <v>206</v>
      </c>
      <c r="D29" s="276" t="s">
        <v>206</v>
      </c>
      <c r="E29" s="276" t="s">
        <v>206</v>
      </c>
      <c r="F29" s="276" t="s">
        <v>206</v>
      </c>
      <c r="G29" s="276" t="s">
        <v>206</v>
      </c>
      <c r="H29" s="233" t="s">
        <v>206</v>
      </c>
    </row>
    <row r="30" spans="1:9" x14ac:dyDescent="0.2">
      <c r="A30" s="209" t="s" vm="8">
        <v>9</v>
      </c>
      <c r="B30" s="210" t="s">
        <v>206</v>
      </c>
      <c r="C30" s="276" t="s">
        <v>206</v>
      </c>
      <c r="D30" s="276" t="s">
        <v>206</v>
      </c>
      <c r="E30" s="276" t="s">
        <v>206</v>
      </c>
      <c r="F30" s="276" t="s">
        <v>206</v>
      </c>
      <c r="G30" s="276" t="s">
        <v>206</v>
      </c>
      <c r="H30" s="233" t="s">
        <v>206</v>
      </c>
    </row>
    <row r="31" spans="1:9" x14ac:dyDescent="0.2">
      <c r="A31" s="209" t="s">
        <v>315</v>
      </c>
      <c r="B31" s="210" t="s">
        <v>206</v>
      </c>
      <c r="C31" s="276" t="s">
        <v>206</v>
      </c>
      <c r="D31" s="276" t="s">
        <v>206</v>
      </c>
      <c r="E31" s="276" t="s">
        <v>206</v>
      </c>
      <c r="F31" s="276" t="s">
        <v>206</v>
      </c>
      <c r="G31" s="276" t="s">
        <v>206</v>
      </c>
      <c r="H31" s="233" t="s">
        <v>206</v>
      </c>
    </row>
    <row r="32" spans="1:9" x14ac:dyDescent="0.2">
      <c r="A32" s="209" t="s" vm="10">
        <v>11</v>
      </c>
      <c r="B32" s="210" t="s">
        <v>206</v>
      </c>
      <c r="C32" s="276" t="s">
        <v>206</v>
      </c>
      <c r="D32" s="276" t="s">
        <v>206</v>
      </c>
      <c r="E32" s="276" t="s">
        <v>206</v>
      </c>
      <c r="F32" s="276" t="s">
        <v>206</v>
      </c>
      <c r="G32" s="276" t="s">
        <v>206</v>
      </c>
      <c r="H32" s="233" t="s">
        <v>206</v>
      </c>
    </row>
    <row r="33" spans="1:9" x14ac:dyDescent="0.2">
      <c r="A33" s="209" t="s">
        <v>273</v>
      </c>
      <c r="B33" s="210" t="s">
        <v>312</v>
      </c>
      <c r="C33" s="276" t="s">
        <v>312</v>
      </c>
      <c r="D33" s="276" t="s">
        <v>312</v>
      </c>
      <c r="E33" s="276" t="s">
        <v>312</v>
      </c>
      <c r="F33" s="276" t="s">
        <v>312</v>
      </c>
      <c r="G33" s="276" t="s">
        <v>312</v>
      </c>
      <c r="H33" s="233" t="s">
        <v>312</v>
      </c>
    </row>
    <row r="34" spans="1:9" x14ac:dyDescent="0.2">
      <c r="A34" s="209" t="s">
        <v>270</v>
      </c>
      <c r="B34" s="210" t="s">
        <v>206</v>
      </c>
      <c r="C34" s="276" t="s">
        <v>206</v>
      </c>
      <c r="D34" s="276" t="s">
        <v>206</v>
      </c>
      <c r="E34" s="276" t="s">
        <v>206</v>
      </c>
      <c r="F34" s="276" t="s">
        <v>206</v>
      </c>
      <c r="G34" s="276" t="s">
        <v>206</v>
      </c>
      <c r="H34" s="233" t="s">
        <v>206</v>
      </c>
    </row>
    <row r="35" spans="1:9" x14ac:dyDescent="0.2">
      <c r="A35" s="209" t="s">
        <v>211</v>
      </c>
      <c r="B35" s="210" t="s">
        <v>206</v>
      </c>
      <c r="C35" s="276" t="s">
        <v>206</v>
      </c>
      <c r="D35" s="276" t="s">
        <v>206</v>
      </c>
      <c r="E35" s="276" t="s">
        <v>206</v>
      </c>
      <c r="F35" s="276" t="s">
        <v>206</v>
      </c>
      <c r="G35" s="276" t="s">
        <v>206</v>
      </c>
      <c r="H35" s="233" t="s">
        <v>206</v>
      </c>
    </row>
    <row r="36" spans="1:9" x14ac:dyDescent="0.2">
      <c r="A36" s="209" t="s" vm="20">
        <v>21</v>
      </c>
      <c r="B36" s="210" t="s">
        <v>206</v>
      </c>
      <c r="C36" s="276" t="s">
        <v>206</v>
      </c>
      <c r="D36" s="276" t="s">
        <v>206</v>
      </c>
      <c r="E36" s="276" t="s">
        <v>206</v>
      </c>
      <c r="F36" s="276" t="s">
        <v>206</v>
      </c>
      <c r="G36" s="276" t="s">
        <v>206</v>
      </c>
      <c r="H36" s="233" t="s">
        <v>206</v>
      </c>
    </row>
    <row r="37" spans="1:9" s="172" customFormat="1" ht="15.75" thickBot="1" x14ac:dyDescent="0.3">
      <c r="A37" s="217" t="s">
        <v>101</v>
      </c>
      <c r="B37" s="218">
        <v>80</v>
      </c>
      <c r="C37" s="219">
        <v>0.17499999999999999</v>
      </c>
      <c r="D37" s="219">
        <v>0.16250000000000001</v>
      </c>
      <c r="E37" s="219">
        <v>0.46250000000000002</v>
      </c>
      <c r="F37" s="219">
        <v>0.15</v>
      </c>
      <c r="G37" s="219">
        <v>0.05</v>
      </c>
      <c r="H37" s="273">
        <v>4.5406250000000004</v>
      </c>
      <c r="I37" s="169"/>
    </row>
    <row r="38" spans="1:9" ht="15" thickTop="1" x14ac:dyDescent="0.2">
      <c r="A38" s="209"/>
      <c r="B38" s="209"/>
      <c r="C38" s="209"/>
      <c r="D38" s="209"/>
      <c r="E38" s="209"/>
      <c r="F38" s="209"/>
      <c r="G38" s="209"/>
      <c r="H38" s="233"/>
    </row>
    <row r="39" spans="1:9" x14ac:dyDescent="0.2">
      <c r="A39" s="209"/>
      <c r="B39" s="209"/>
      <c r="C39" s="209"/>
      <c r="D39" s="209"/>
      <c r="E39" s="209"/>
      <c r="F39" s="209"/>
      <c r="G39" s="209"/>
      <c r="H39" s="233"/>
    </row>
    <row r="40" spans="1:9" x14ac:dyDescent="0.2">
      <c r="A40" s="209"/>
      <c r="B40" s="209"/>
      <c r="C40" s="209"/>
      <c r="D40" s="209"/>
      <c r="E40" s="209"/>
      <c r="F40" s="209"/>
      <c r="G40" s="209"/>
      <c r="H40" s="233"/>
    </row>
    <row r="41" spans="1:9" s="175" customFormat="1" ht="43.5" customHeight="1" x14ac:dyDescent="0.2">
      <c r="A41" s="199" t="s">
        <v>32</v>
      </c>
      <c r="B41" s="199" t="s">
        <v>115</v>
      </c>
      <c r="C41" s="270" t="s" vm="29">
        <v>63</v>
      </c>
      <c r="D41" s="189" t="s" vm="30">
        <v>64</v>
      </c>
      <c r="E41" s="189" t="s" vm="31">
        <v>65</v>
      </c>
      <c r="F41" s="189" t="s" vm="32">
        <v>66</v>
      </c>
      <c r="G41" s="189" t="s">
        <v>67</v>
      </c>
      <c r="H41" s="239" t="s">
        <v>178</v>
      </c>
    </row>
    <row r="42" spans="1:9" x14ac:dyDescent="0.2">
      <c r="A42" s="271"/>
      <c r="B42" s="271"/>
      <c r="C42" s="272" t="s">
        <v>96</v>
      </c>
      <c r="D42" s="272" t="s">
        <v>96</v>
      </c>
      <c r="E42" s="272" t="s">
        <v>96</v>
      </c>
      <c r="F42" s="272" t="s">
        <v>96</v>
      </c>
      <c r="G42" s="272" t="s">
        <v>96</v>
      </c>
      <c r="H42" s="200"/>
    </row>
    <row r="43" spans="1:9" x14ac:dyDescent="0.2">
      <c r="A43" s="209" t="s">
        <v>210</v>
      </c>
      <c r="B43" s="210">
        <v>0</v>
      </c>
      <c r="C43" s="213">
        <v>0</v>
      </c>
      <c r="D43" s="213">
        <v>0</v>
      </c>
      <c r="E43" s="213">
        <v>0</v>
      </c>
      <c r="F43" s="213">
        <v>0</v>
      </c>
      <c r="G43" s="213">
        <v>0</v>
      </c>
      <c r="H43" s="233" t="s">
        <v>197</v>
      </c>
    </row>
    <row r="44" spans="1:9" x14ac:dyDescent="0.2">
      <c r="A44" s="209" t="s" vm="1">
        <v>2</v>
      </c>
      <c r="B44" s="210" t="s">
        <v>206</v>
      </c>
      <c r="C44" s="213" t="s">
        <v>206</v>
      </c>
      <c r="D44" s="213" t="s">
        <v>206</v>
      </c>
      <c r="E44" s="213" t="s">
        <v>206</v>
      </c>
      <c r="F44" s="213" t="s">
        <v>206</v>
      </c>
      <c r="G44" s="213" t="s">
        <v>206</v>
      </c>
      <c r="H44" s="233" t="s">
        <v>206</v>
      </c>
    </row>
    <row r="45" spans="1:9" x14ac:dyDescent="0.2">
      <c r="A45" s="209" t="s">
        <v>205</v>
      </c>
      <c r="B45" s="210" t="s">
        <v>206</v>
      </c>
      <c r="C45" s="213" t="s">
        <v>206</v>
      </c>
      <c r="D45" s="213" t="s">
        <v>206</v>
      </c>
      <c r="E45" s="213" t="s">
        <v>206</v>
      </c>
      <c r="F45" s="213" t="s">
        <v>206</v>
      </c>
      <c r="G45" s="213" t="s">
        <v>206</v>
      </c>
      <c r="H45" s="233" t="s">
        <v>206</v>
      </c>
    </row>
    <row r="46" spans="1:9" x14ac:dyDescent="0.2">
      <c r="A46" s="209" t="s" vm="5">
        <v>6</v>
      </c>
      <c r="B46" s="210">
        <v>0</v>
      </c>
      <c r="C46" s="213">
        <v>0</v>
      </c>
      <c r="D46" s="213">
        <v>0</v>
      </c>
      <c r="E46" s="213">
        <v>0</v>
      </c>
      <c r="F46" s="213">
        <v>0</v>
      </c>
      <c r="G46" s="213">
        <v>0</v>
      </c>
      <c r="H46" s="233" t="s">
        <v>197</v>
      </c>
    </row>
    <row r="47" spans="1:9" x14ac:dyDescent="0.2">
      <c r="A47" s="209" t="s" vm="6">
        <v>7</v>
      </c>
      <c r="B47" s="210">
        <v>82</v>
      </c>
      <c r="C47" s="213">
        <v>0.54878048780487809</v>
      </c>
      <c r="D47" s="213">
        <v>0.34146341463414637</v>
      </c>
      <c r="E47" s="213">
        <v>0.10975609756097561</v>
      </c>
      <c r="F47" s="213">
        <v>0</v>
      </c>
      <c r="G47" s="213">
        <v>0</v>
      </c>
      <c r="H47" s="233">
        <v>1.1402439024390243</v>
      </c>
    </row>
    <row r="48" spans="1:9" x14ac:dyDescent="0.2">
      <c r="A48" s="209" t="s" vm="7">
        <v>8</v>
      </c>
      <c r="B48" s="210">
        <v>540</v>
      </c>
      <c r="C48" s="213">
        <v>0.80185185185185182</v>
      </c>
      <c r="D48" s="213">
        <v>0.16851851851851851</v>
      </c>
      <c r="E48" s="213">
        <v>2.9629629629629631E-2</v>
      </c>
      <c r="F48" s="213">
        <v>0</v>
      </c>
      <c r="G48" s="213">
        <v>0</v>
      </c>
      <c r="H48" s="233">
        <v>0.73009259259259263</v>
      </c>
    </row>
    <row r="49" spans="1:9" x14ac:dyDescent="0.2">
      <c r="A49" s="209" t="s" vm="8">
        <v>9</v>
      </c>
      <c r="B49" s="210" t="s">
        <v>206</v>
      </c>
      <c r="C49" s="213" t="s">
        <v>206</v>
      </c>
      <c r="D49" s="213" t="s">
        <v>206</v>
      </c>
      <c r="E49" s="213" t="s">
        <v>206</v>
      </c>
      <c r="F49" s="213" t="s">
        <v>206</v>
      </c>
      <c r="G49" s="213" t="s">
        <v>206</v>
      </c>
      <c r="H49" s="233" t="s">
        <v>206</v>
      </c>
    </row>
    <row r="50" spans="1:9" x14ac:dyDescent="0.2">
      <c r="A50" s="209" t="s">
        <v>315</v>
      </c>
      <c r="B50" s="210" t="s">
        <v>206</v>
      </c>
      <c r="C50" s="213" t="s">
        <v>206</v>
      </c>
      <c r="D50" s="213" t="s">
        <v>206</v>
      </c>
      <c r="E50" s="213" t="s">
        <v>206</v>
      </c>
      <c r="F50" s="213" t="s">
        <v>206</v>
      </c>
      <c r="G50" s="213" t="s">
        <v>206</v>
      </c>
      <c r="H50" s="233" t="s">
        <v>206</v>
      </c>
    </row>
    <row r="51" spans="1:9" x14ac:dyDescent="0.2">
      <c r="A51" s="209" t="s" vm="10">
        <v>11</v>
      </c>
      <c r="B51" s="210" t="s">
        <v>206</v>
      </c>
      <c r="C51" s="213" t="s">
        <v>206</v>
      </c>
      <c r="D51" s="213" t="s">
        <v>206</v>
      </c>
      <c r="E51" s="213" t="s">
        <v>206</v>
      </c>
      <c r="F51" s="213" t="s">
        <v>206</v>
      </c>
      <c r="G51" s="213" t="s">
        <v>206</v>
      </c>
      <c r="H51" s="233" t="s">
        <v>206</v>
      </c>
    </row>
    <row r="52" spans="1:9" x14ac:dyDescent="0.2">
      <c r="A52" s="209" t="s">
        <v>273</v>
      </c>
      <c r="B52" s="210" t="s">
        <v>312</v>
      </c>
      <c r="C52" s="213" t="s">
        <v>312</v>
      </c>
      <c r="D52" s="213" t="s">
        <v>312</v>
      </c>
      <c r="E52" s="213" t="s">
        <v>312</v>
      </c>
      <c r="F52" s="213" t="s">
        <v>312</v>
      </c>
      <c r="G52" s="213" t="s">
        <v>312</v>
      </c>
      <c r="H52" s="233" t="s">
        <v>312</v>
      </c>
    </row>
    <row r="53" spans="1:9" x14ac:dyDescent="0.2">
      <c r="A53" s="209" t="s">
        <v>270</v>
      </c>
      <c r="B53" s="210">
        <v>0</v>
      </c>
      <c r="C53" s="213">
        <v>0</v>
      </c>
      <c r="D53" s="213">
        <v>0</v>
      </c>
      <c r="E53" s="213">
        <v>0</v>
      </c>
      <c r="F53" s="213">
        <v>0</v>
      </c>
      <c r="G53" s="213">
        <v>0</v>
      </c>
      <c r="H53" s="233" t="s">
        <v>197</v>
      </c>
    </row>
    <row r="54" spans="1:9" x14ac:dyDescent="0.2">
      <c r="A54" s="209" t="s">
        <v>211</v>
      </c>
      <c r="B54" s="210" t="s">
        <v>206</v>
      </c>
      <c r="C54" s="213" t="s">
        <v>206</v>
      </c>
      <c r="D54" s="213" t="s">
        <v>206</v>
      </c>
      <c r="E54" s="213" t="s">
        <v>206</v>
      </c>
      <c r="F54" s="213" t="s">
        <v>206</v>
      </c>
      <c r="G54" s="213" t="s">
        <v>206</v>
      </c>
      <c r="H54" s="233" t="s">
        <v>206</v>
      </c>
    </row>
    <row r="55" spans="1:9" x14ac:dyDescent="0.2">
      <c r="A55" s="209" t="s" vm="20">
        <v>21</v>
      </c>
      <c r="B55" s="210">
        <v>114</v>
      </c>
      <c r="C55" s="213">
        <v>0.64912280701754388</v>
      </c>
      <c r="D55" s="213">
        <v>0.25438596491228072</v>
      </c>
      <c r="E55" s="213">
        <v>7.8947368421052627E-2</v>
      </c>
      <c r="F55" s="213">
        <v>8.771929824561403E-3</v>
      </c>
      <c r="G55" s="213">
        <v>8.771929824561403E-3</v>
      </c>
      <c r="H55" s="233">
        <v>1.1951754385964912</v>
      </c>
    </row>
    <row r="56" spans="1:9" s="172" customFormat="1" ht="15.75" thickBot="1" x14ac:dyDescent="0.3">
      <c r="A56" s="217" t="s">
        <v>101</v>
      </c>
      <c r="B56" s="218">
        <v>835</v>
      </c>
      <c r="C56" s="219">
        <v>0.72934131736526941</v>
      </c>
      <c r="D56" s="219">
        <v>0.21197604790419161</v>
      </c>
      <c r="E56" s="219">
        <v>5.1497005988023953E-2</v>
      </c>
      <c r="F56" s="219">
        <v>5.9880239520958087E-3</v>
      </c>
      <c r="G56" s="219">
        <v>1.1976047904191617E-3</v>
      </c>
      <c r="H56" s="273">
        <v>0.91107784431137728</v>
      </c>
      <c r="I56" s="169"/>
    </row>
    <row r="57" spans="1:9" ht="15" thickTop="1" x14ac:dyDescent="0.2">
      <c r="A57" s="209"/>
      <c r="B57" s="209"/>
      <c r="C57" s="209"/>
      <c r="D57" s="209"/>
      <c r="E57" s="209"/>
      <c r="F57" s="209"/>
      <c r="G57" s="209"/>
      <c r="H57" s="233"/>
    </row>
    <row r="58" spans="1:9" x14ac:dyDescent="0.2">
      <c r="A58" s="209"/>
      <c r="B58" s="209"/>
      <c r="C58" s="209"/>
      <c r="D58" s="209"/>
      <c r="E58" s="209"/>
      <c r="F58" s="209"/>
      <c r="G58" s="209"/>
      <c r="H58" s="233"/>
    </row>
    <row r="59" spans="1:9" x14ac:dyDescent="0.2">
      <c r="A59" s="209"/>
      <c r="B59" s="209"/>
      <c r="C59" s="209"/>
      <c r="D59" s="209"/>
      <c r="E59" s="209"/>
      <c r="F59" s="209"/>
      <c r="G59" s="209"/>
      <c r="H59" s="233"/>
    </row>
    <row r="60" spans="1:9" s="175" customFormat="1" ht="43.5" customHeight="1" x14ac:dyDescent="0.2">
      <c r="A60" s="199" t="s">
        <v>33</v>
      </c>
      <c r="B60" s="199" t="s">
        <v>115</v>
      </c>
      <c r="C60" s="270" t="s" vm="29">
        <v>63</v>
      </c>
      <c r="D60" s="189" t="s" vm="30">
        <v>64</v>
      </c>
      <c r="E60" s="189" t="s" vm="31">
        <v>65</v>
      </c>
      <c r="F60" s="189" t="s" vm="32">
        <v>66</v>
      </c>
      <c r="G60" s="189" t="s">
        <v>67</v>
      </c>
      <c r="H60" s="239" t="s">
        <v>178</v>
      </c>
    </row>
    <row r="61" spans="1:9" x14ac:dyDescent="0.2">
      <c r="A61" s="271"/>
      <c r="B61" s="271"/>
      <c r="C61" s="272" t="s">
        <v>96</v>
      </c>
      <c r="D61" s="272" t="s">
        <v>96</v>
      </c>
      <c r="E61" s="272" t="s">
        <v>96</v>
      </c>
      <c r="F61" s="272" t="s">
        <v>96</v>
      </c>
      <c r="G61" s="272" t="s">
        <v>96</v>
      </c>
      <c r="H61" s="200"/>
    </row>
    <row r="62" spans="1:9" x14ac:dyDescent="0.2">
      <c r="A62" s="209" t="s">
        <v>210</v>
      </c>
      <c r="B62" s="210" t="s">
        <v>206</v>
      </c>
      <c r="C62" s="213" t="s">
        <v>206</v>
      </c>
      <c r="D62" s="213" t="s">
        <v>206</v>
      </c>
      <c r="E62" s="213" t="s">
        <v>206</v>
      </c>
      <c r="F62" s="213" t="s">
        <v>206</v>
      </c>
      <c r="G62" s="213" t="s">
        <v>206</v>
      </c>
      <c r="H62" s="233" t="s">
        <v>206</v>
      </c>
    </row>
    <row r="63" spans="1:9" x14ac:dyDescent="0.2">
      <c r="A63" s="209" t="s" vm="1">
        <v>2</v>
      </c>
      <c r="B63" s="210" t="s">
        <v>312</v>
      </c>
      <c r="C63" s="213" t="s">
        <v>312</v>
      </c>
      <c r="D63" s="213" t="s">
        <v>312</v>
      </c>
      <c r="E63" s="213" t="s">
        <v>312</v>
      </c>
      <c r="F63" s="213" t="s">
        <v>312</v>
      </c>
      <c r="G63" s="213" t="s">
        <v>312</v>
      </c>
      <c r="H63" s="233" t="s">
        <v>312</v>
      </c>
    </row>
    <row r="64" spans="1:9" x14ac:dyDescent="0.2">
      <c r="A64" s="209" t="s">
        <v>205</v>
      </c>
      <c r="B64" s="210">
        <v>0</v>
      </c>
      <c r="C64" s="213">
        <v>0</v>
      </c>
      <c r="D64" s="213">
        <v>0</v>
      </c>
      <c r="E64" s="213">
        <v>0</v>
      </c>
      <c r="F64" s="213">
        <v>0</v>
      </c>
      <c r="G64" s="213">
        <v>0</v>
      </c>
      <c r="H64" s="233" t="s">
        <v>197</v>
      </c>
    </row>
    <row r="65" spans="1:9" x14ac:dyDescent="0.2">
      <c r="A65" s="209" t="s" vm="5">
        <v>6</v>
      </c>
      <c r="B65" s="210">
        <v>0</v>
      </c>
      <c r="C65" s="213">
        <v>0</v>
      </c>
      <c r="D65" s="213">
        <v>0</v>
      </c>
      <c r="E65" s="213">
        <v>0</v>
      </c>
      <c r="F65" s="213">
        <v>0</v>
      </c>
      <c r="G65" s="213">
        <v>0</v>
      </c>
      <c r="H65" s="233" t="s">
        <v>197</v>
      </c>
    </row>
    <row r="66" spans="1:9" x14ac:dyDescent="0.2">
      <c r="A66" s="209" t="s" vm="6">
        <v>7</v>
      </c>
      <c r="B66" s="210">
        <v>320</v>
      </c>
      <c r="C66" s="213">
        <v>0.41249999999999998</v>
      </c>
      <c r="D66" s="213">
        <v>0.46562500000000001</v>
      </c>
      <c r="E66" s="213">
        <v>0.10625</v>
      </c>
      <c r="F66" s="213">
        <v>9.3749999999999997E-3</v>
      </c>
      <c r="G66" s="213">
        <v>6.2500000000000003E-3</v>
      </c>
      <c r="H66" s="233">
        <v>1.4476562500000001</v>
      </c>
    </row>
    <row r="67" spans="1:9" x14ac:dyDescent="0.2">
      <c r="A67" s="209" t="s" vm="7">
        <v>8</v>
      </c>
      <c r="B67" s="210">
        <v>91</v>
      </c>
      <c r="C67" s="213">
        <v>0.37362637362637363</v>
      </c>
      <c r="D67" s="213">
        <v>0.50549450549450547</v>
      </c>
      <c r="E67" s="213">
        <v>0.10989010989010989</v>
      </c>
      <c r="F67" s="213">
        <v>1.098901098901099E-2</v>
      </c>
      <c r="G67" s="213">
        <v>0</v>
      </c>
      <c r="H67" s="233">
        <v>1.3571428571428572</v>
      </c>
    </row>
    <row r="68" spans="1:9" x14ac:dyDescent="0.2">
      <c r="A68" s="209" t="s" vm="8">
        <v>9</v>
      </c>
      <c r="B68" s="210" t="s">
        <v>206</v>
      </c>
      <c r="C68" s="213" t="s">
        <v>206</v>
      </c>
      <c r="D68" s="213" t="s">
        <v>206</v>
      </c>
      <c r="E68" s="213" t="s">
        <v>206</v>
      </c>
      <c r="F68" s="213" t="s">
        <v>206</v>
      </c>
      <c r="G68" s="213" t="s">
        <v>206</v>
      </c>
      <c r="H68" s="233" t="s">
        <v>206</v>
      </c>
    </row>
    <row r="69" spans="1:9" x14ac:dyDescent="0.2">
      <c r="A69" s="209" t="s">
        <v>315</v>
      </c>
      <c r="B69" s="210" t="s">
        <v>206</v>
      </c>
      <c r="C69" s="213" t="s">
        <v>206</v>
      </c>
      <c r="D69" s="213" t="s">
        <v>206</v>
      </c>
      <c r="E69" s="213" t="s">
        <v>206</v>
      </c>
      <c r="F69" s="213" t="s">
        <v>206</v>
      </c>
      <c r="G69" s="213" t="s">
        <v>206</v>
      </c>
      <c r="H69" s="233" t="s">
        <v>206</v>
      </c>
    </row>
    <row r="70" spans="1:9" x14ac:dyDescent="0.2">
      <c r="A70" s="209" t="s" vm="10">
        <v>11</v>
      </c>
      <c r="B70" s="210">
        <v>82</v>
      </c>
      <c r="C70" s="213">
        <v>0.34146341463414637</v>
      </c>
      <c r="D70" s="213">
        <v>0.51219512195121952</v>
      </c>
      <c r="E70" s="213">
        <v>0.12195121951219512</v>
      </c>
      <c r="F70" s="213">
        <v>0</v>
      </c>
      <c r="G70" s="213">
        <v>2.4390243902439025E-2</v>
      </c>
      <c r="H70" s="233">
        <v>1.8841463414634145</v>
      </c>
    </row>
    <row r="71" spans="1:9" x14ac:dyDescent="0.2">
      <c r="A71" s="209" t="s">
        <v>273</v>
      </c>
      <c r="B71" s="210" t="s">
        <v>312</v>
      </c>
      <c r="C71" s="213" t="s">
        <v>312</v>
      </c>
      <c r="D71" s="213" t="s">
        <v>312</v>
      </c>
      <c r="E71" s="213" t="s">
        <v>312</v>
      </c>
      <c r="F71" s="213" t="s">
        <v>312</v>
      </c>
      <c r="G71" s="213" t="s">
        <v>312</v>
      </c>
      <c r="H71" s="233" t="s">
        <v>312</v>
      </c>
    </row>
    <row r="72" spans="1:9" x14ac:dyDescent="0.2">
      <c r="A72" s="209" t="s">
        <v>270</v>
      </c>
      <c r="B72" s="210" t="s">
        <v>206</v>
      </c>
      <c r="C72" s="213" t="s">
        <v>206</v>
      </c>
      <c r="D72" s="213" t="s">
        <v>206</v>
      </c>
      <c r="E72" s="213" t="s">
        <v>206</v>
      </c>
      <c r="F72" s="213" t="s">
        <v>206</v>
      </c>
      <c r="G72" s="213" t="s">
        <v>206</v>
      </c>
      <c r="H72" s="233" t="s">
        <v>206</v>
      </c>
    </row>
    <row r="73" spans="1:9" x14ac:dyDescent="0.2">
      <c r="A73" s="209" t="s">
        <v>211</v>
      </c>
      <c r="B73" s="210">
        <v>836</v>
      </c>
      <c r="C73" s="213">
        <v>0.41985645933014354</v>
      </c>
      <c r="D73" s="213">
        <v>0.36961722488038279</v>
      </c>
      <c r="E73" s="213">
        <v>0.15311004784688995</v>
      </c>
      <c r="F73" s="213">
        <v>5.0239234449760764E-2</v>
      </c>
      <c r="G73" s="213">
        <v>7.1770334928229667E-3</v>
      </c>
      <c r="H73" s="233">
        <v>1.8944377990430623</v>
      </c>
    </row>
    <row r="74" spans="1:9" x14ac:dyDescent="0.2">
      <c r="A74" s="209" t="s" vm="20">
        <v>21</v>
      </c>
      <c r="B74" s="210">
        <v>117</v>
      </c>
      <c r="C74" s="213">
        <v>0.4358974358974359</v>
      </c>
      <c r="D74" s="213">
        <v>0.40170940170940173</v>
      </c>
      <c r="E74" s="213">
        <v>9.4017094017094016E-2</v>
      </c>
      <c r="F74" s="213">
        <v>6.8376068376068383E-2</v>
      </c>
      <c r="G74" s="213">
        <v>0</v>
      </c>
      <c r="H74" s="233">
        <v>1.7115384615384615</v>
      </c>
    </row>
    <row r="75" spans="1:9" s="172" customFormat="1" ht="15.75" thickBot="1" x14ac:dyDescent="0.3">
      <c r="A75" s="217" t="s">
        <v>101</v>
      </c>
      <c r="B75" s="218">
        <v>1495</v>
      </c>
      <c r="C75" s="219">
        <v>0.41605351170568561</v>
      </c>
      <c r="D75" s="219">
        <v>0.40802675585284282</v>
      </c>
      <c r="E75" s="219">
        <v>0.13177257525083613</v>
      </c>
      <c r="F75" s="219">
        <v>3.7458193979933108E-2</v>
      </c>
      <c r="G75" s="219">
        <v>6.688963210702341E-3</v>
      </c>
      <c r="H75" s="273">
        <v>1.7347826086956522</v>
      </c>
      <c r="I75" s="169"/>
    </row>
    <row r="76" spans="1:9" ht="15" thickTop="1" x14ac:dyDescent="0.2">
      <c r="A76" s="209"/>
      <c r="B76" s="209"/>
      <c r="C76" s="209"/>
      <c r="D76" s="209"/>
      <c r="E76" s="209"/>
      <c r="F76" s="209"/>
      <c r="G76" s="209"/>
      <c r="H76" s="233"/>
    </row>
    <row r="77" spans="1:9" x14ac:dyDescent="0.2">
      <c r="A77" s="209"/>
      <c r="B77" s="209"/>
      <c r="C77" s="209"/>
      <c r="D77" s="209"/>
      <c r="E77" s="209"/>
      <c r="F77" s="209"/>
      <c r="G77" s="209"/>
      <c r="H77" s="233"/>
    </row>
    <row r="78" spans="1:9" x14ac:dyDescent="0.2">
      <c r="A78" s="209"/>
      <c r="B78" s="209"/>
      <c r="C78" s="209"/>
      <c r="D78" s="209"/>
      <c r="E78" s="209"/>
      <c r="F78" s="209"/>
      <c r="G78" s="209"/>
      <c r="H78" s="233"/>
    </row>
    <row r="79" spans="1:9" s="175" customFormat="1" ht="43.5" customHeight="1" x14ac:dyDescent="0.2">
      <c r="A79" s="199" t="s">
        <v>34</v>
      </c>
      <c r="B79" s="199" t="s">
        <v>115</v>
      </c>
      <c r="C79" s="270" t="s" vm="29">
        <v>63</v>
      </c>
      <c r="D79" s="189" t="s" vm="30">
        <v>64</v>
      </c>
      <c r="E79" s="189" t="s" vm="31">
        <v>65</v>
      </c>
      <c r="F79" s="189" t="s" vm="32">
        <v>66</v>
      </c>
      <c r="G79" s="189" t="s">
        <v>67</v>
      </c>
      <c r="H79" s="239" t="s">
        <v>178</v>
      </c>
    </row>
    <row r="80" spans="1:9" x14ac:dyDescent="0.2">
      <c r="A80" s="271"/>
      <c r="B80" s="271"/>
      <c r="C80" s="272" t="s">
        <v>96</v>
      </c>
      <c r="D80" s="272" t="s">
        <v>96</v>
      </c>
      <c r="E80" s="272" t="s">
        <v>96</v>
      </c>
      <c r="F80" s="272" t="s">
        <v>96</v>
      </c>
      <c r="G80" s="272" t="s">
        <v>96</v>
      </c>
      <c r="H80" s="200"/>
    </row>
    <row r="81" spans="1:9" x14ac:dyDescent="0.2">
      <c r="A81" s="209" t="s">
        <v>210</v>
      </c>
      <c r="B81" s="210">
        <v>493</v>
      </c>
      <c r="C81" s="213">
        <v>0.39148073022312374</v>
      </c>
      <c r="D81" s="213">
        <v>0.48681541582150101</v>
      </c>
      <c r="E81" s="213">
        <v>8.5192697768762676E-2</v>
      </c>
      <c r="F81" s="213">
        <v>2.6369168356997971E-2</v>
      </c>
      <c r="G81" s="213">
        <v>1.0141987829614604E-2</v>
      </c>
      <c r="H81" s="233">
        <v>1.5892494929006085</v>
      </c>
    </row>
    <row r="82" spans="1:9" x14ac:dyDescent="0.2">
      <c r="A82" s="209" t="s" vm="1">
        <v>2</v>
      </c>
      <c r="B82" s="210" t="s">
        <v>206</v>
      </c>
      <c r="C82" s="213" t="s">
        <v>206</v>
      </c>
      <c r="D82" s="213" t="s">
        <v>206</v>
      </c>
      <c r="E82" s="213" t="s">
        <v>206</v>
      </c>
      <c r="F82" s="213" t="s">
        <v>206</v>
      </c>
      <c r="G82" s="213" t="s">
        <v>206</v>
      </c>
      <c r="H82" s="233" t="s">
        <v>206</v>
      </c>
    </row>
    <row r="83" spans="1:9" x14ac:dyDescent="0.2">
      <c r="A83" s="209" t="s">
        <v>205</v>
      </c>
      <c r="B83" s="210" t="s">
        <v>312</v>
      </c>
      <c r="C83" s="213" t="s">
        <v>312</v>
      </c>
      <c r="D83" s="213" t="s">
        <v>312</v>
      </c>
      <c r="E83" s="213" t="s">
        <v>312</v>
      </c>
      <c r="F83" s="213" t="s">
        <v>312</v>
      </c>
      <c r="G83" s="213" t="s">
        <v>312</v>
      </c>
      <c r="H83" s="233" t="s">
        <v>312</v>
      </c>
    </row>
    <row r="84" spans="1:9" x14ac:dyDescent="0.2">
      <c r="A84" s="209" t="s" vm="5">
        <v>6</v>
      </c>
      <c r="B84" s="210">
        <v>71</v>
      </c>
      <c r="C84" s="213">
        <v>0.87323943661971826</v>
      </c>
      <c r="D84" s="213">
        <v>9.8591549295774641E-2</v>
      </c>
      <c r="E84" s="213">
        <v>1.4084507042253521E-2</v>
      </c>
      <c r="F84" s="213">
        <v>1.4084507042253521E-2</v>
      </c>
      <c r="G84" s="213">
        <v>0</v>
      </c>
      <c r="H84" s="233">
        <v>0.74295774647887325</v>
      </c>
    </row>
    <row r="85" spans="1:9" x14ac:dyDescent="0.2">
      <c r="A85" s="209" t="s" vm="6">
        <v>7</v>
      </c>
      <c r="B85" s="210" t="s">
        <v>312</v>
      </c>
      <c r="C85" s="213" t="s">
        <v>312</v>
      </c>
      <c r="D85" s="213" t="s">
        <v>312</v>
      </c>
      <c r="E85" s="213" t="s">
        <v>312</v>
      </c>
      <c r="F85" s="213" t="s">
        <v>312</v>
      </c>
      <c r="G85" s="213" t="s">
        <v>312</v>
      </c>
      <c r="H85" s="233" t="s">
        <v>312</v>
      </c>
    </row>
    <row r="86" spans="1:9" x14ac:dyDescent="0.2">
      <c r="A86" s="209" t="s" vm="7">
        <v>8</v>
      </c>
      <c r="B86" s="210" t="s">
        <v>312</v>
      </c>
      <c r="C86" s="213" t="s">
        <v>312</v>
      </c>
      <c r="D86" s="213" t="s">
        <v>312</v>
      </c>
      <c r="E86" s="213" t="s">
        <v>312</v>
      </c>
      <c r="F86" s="213" t="s">
        <v>312</v>
      </c>
      <c r="G86" s="213" t="s">
        <v>312</v>
      </c>
      <c r="H86" s="233" t="s">
        <v>312</v>
      </c>
    </row>
    <row r="87" spans="1:9" x14ac:dyDescent="0.2">
      <c r="A87" s="209" t="s" vm="8">
        <v>9</v>
      </c>
      <c r="B87" s="210" t="s">
        <v>206</v>
      </c>
      <c r="C87" s="213" t="s">
        <v>206</v>
      </c>
      <c r="D87" s="213" t="s">
        <v>206</v>
      </c>
      <c r="E87" s="213" t="s">
        <v>206</v>
      </c>
      <c r="F87" s="213" t="s">
        <v>206</v>
      </c>
      <c r="G87" s="213" t="s">
        <v>206</v>
      </c>
      <c r="H87" s="233" t="s">
        <v>206</v>
      </c>
    </row>
    <row r="88" spans="1:9" x14ac:dyDescent="0.2">
      <c r="A88" s="209" t="s">
        <v>315</v>
      </c>
      <c r="B88" s="210">
        <v>253</v>
      </c>
      <c r="C88" s="213">
        <v>0.91304347826086951</v>
      </c>
      <c r="D88" s="213">
        <v>6.7193675889328064E-2</v>
      </c>
      <c r="E88" s="213">
        <v>7.9051383399209481E-3</v>
      </c>
      <c r="F88" s="213">
        <v>3.952569169960474E-3</v>
      </c>
      <c r="G88" s="213">
        <v>7.9051383399209481E-3</v>
      </c>
      <c r="H88" s="233">
        <v>0.79743083003952564</v>
      </c>
    </row>
    <row r="89" spans="1:9" x14ac:dyDescent="0.2">
      <c r="A89" s="209" t="s" vm="10">
        <v>11</v>
      </c>
      <c r="B89" s="210" t="s">
        <v>312</v>
      </c>
      <c r="C89" s="213" t="s">
        <v>312</v>
      </c>
      <c r="D89" s="213" t="s">
        <v>312</v>
      </c>
      <c r="E89" s="213" t="s">
        <v>312</v>
      </c>
      <c r="F89" s="213" t="s">
        <v>312</v>
      </c>
      <c r="G89" s="213" t="s">
        <v>312</v>
      </c>
      <c r="H89" s="233" t="s">
        <v>312</v>
      </c>
    </row>
    <row r="90" spans="1:9" x14ac:dyDescent="0.2">
      <c r="A90" s="209" t="s">
        <v>273</v>
      </c>
      <c r="B90" s="210" t="s">
        <v>312</v>
      </c>
      <c r="C90" s="213" t="s">
        <v>312</v>
      </c>
      <c r="D90" s="213" t="s">
        <v>312</v>
      </c>
      <c r="E90" s="213" t="s">
        <v>312</v>
      </c>
      <c r="F90" s="213" t="s">
        <v>312</v>
      </c>
      <c r="G90" s="213" t="s">
        <v>312</v>
      </c>
      <c r="H90" s="233" t="s">
        <v>312</v>
      </c>
    </row>
    <row r="91" spans="1:9" x14ac:dyDescent="0.2">
      <c r="A91" s="209" t="s">
        <v>270</v>
      </c>
      <c r="B91" s="210" t="s">
        <v>312</v>
      </c>
      <c r="C91" s="213" t="s">
        <v>312</v>
      </c>
      <c r="D91" s="213" t="s">
        <v>312</v>
      </c>
      <c r="E91" s="213" t="s">
        <v>312</v>
      </c>
      <c r="F91" s="213" t="s">
        <v>312</v>
      </c>
      <c r="G91" s="213" t="s">
        <v>312</v>
      </c>
      <c r="H91" s="233" t="s">
        <v>312</v>
      </c>
    </row>
    <row r="92" spans="1:9" x14ac:dyDescent="0.2">
      <c r="A92" s="209" t="s">
        <v>211</v>
      </c>
      <c r="B92" s="210">
        <v>121</v>
      </c>
      <c r="C92" s="213">
        <v>0.7024793388429752</v>
      </c>
      <c r="D92" s="213">
        <v>0.21487603305785125</v>
      </c>
      <c r="E92" s="213">
        <v>6.6115702479338845E-2</v>
      </c>
      <c r="F92" s="213">
        <v>8.2644628099173556E-3</v>
      </c>
      <c r="G92" s="213">
        <v>8.2644628099173556E-3</v>
      </c>
      <c r="H92" s="233">
        <v>1.1074380165289257</v>
      </c>
    </row>
    <row r="93" spans="1:9" x14ac:dyDescent="0.2">
      <c r="A93" s="209" t="s" vm="20">
        <v>21</v>
      </c>
      <c r="B93" s="210">
        <v>78</v>
      </c>
      <c r="C93" s="213">
        <v>0.73076923076923073</v>
      </c>
      <c r="D93" s="213">
        <v>0.21794871794871795</v>
      </c>
      <c r="E93" s="213">
        <v>2.564102564102564E-2</v>
      </c>
      <c r="F93" s="213">
        <v>2.564102564102564E-2</v>
      </c>
      <c r="G93" s="213">
        <v>0</v>
      </c>
      <c r="H93" s="233">
        <v>0.97115384615384615</v>
      </c>
    </row>
    <row r="94" spans="1:9" s="172" customFormat="1" ht="15.75" thickBot="1" x14ac:dyDescent="0.3">
      <c r="A94" s="217" t="s">
        <v>101</v>
      </c>
      <c r="B94" s="218">
        <v>1040</v>
      </c>
      <c r="C94" s="219">
        <v>0.61153846153846159</v>
      </c>
      <c r="D94" s="219">
        <v>0.30576923076923079</v>
      </c>
      <c r="E94" s="219">
        <v>5.7692307692307696E-2</v>
      </c>
      <c r="F94" s="219">
        <v>1.7307692307692309E-2</v>
      </c>
      <c r="G94" s="219">
        <v>7.6923076923076927E-3</v>
      </c>
      <c r="H94" s="273">
        <v>1.2360576923076922</v>
      </c>
      <c r="I94" s="169"/>
    </row>
    <row r="95" spans="1:9" ht="15" thickTop="1" x14ac:dyDescent="0.2">
      <c r="A95" s="209"/>
      <c r="B95" s="209"/>
      <c r="C95" s="209"/>
      <c r="D95" s="209"/>
      <c r="E95" s="209"/>
      <c r="F95" s="209"/>
      <c r="G95" s="209"/>
      <c r="H95" s="233"/>
    </row>
    <row r="96" spans="1:9" x14ac:dyDescent="0.2">
      <c r="A96" s="209"/>
      <c r="B96" s="209"/>
      <c r="C96" s="209"/>
      <c r="D96" s="209"/>
      <c r="E96" s="209"/>
      <c r="F96" s="209"/>
      <c r="G96" s="209"/>
      <c r="H96" s="233"/>
    </row>
    <row r="97" spans="1:8" x14ac:dyDescent="0.2">
      <c r="A97" s="209"/>
      <c r="B97" s="209"/>
      <c r="C97" s="209"/>
      <c r="D97" s="209"/>
      <c r="E97" s="209"/>
      <c r="F97" s="209"/>
      <c r="G97" s="209"/>
      <c r="H97" s="233"/>
    </row>
    <row r="98" spans="1:8" s="175" customFormat="1" ht="43.5" customHeight="1" x14ac:dyDescent="0.2">
      <c r="A98" s="199" t="s">
        <v>35</v>
      </c>
      <c r="B98" s="199" t="s">
        <v>115</v>
      </c>
      <c r="C98" s="270" t="s" vm="29">
        <v>63</v>
      </c>
      <c r="D98" s="189" t="s" vm="30">
        <v>64</v>
      </c>
      <c r="E98" s="189" t="s" vm="31">
        <v>65</v>
      </c>
      <c r="F98" s="189" t="s" vm="32">
        <v>66</v>
      </c>
      <c r="G98" s="189" t="s">
        <v>67</v>
      </c>
      <c r="H98" s="239" t="s">
        <v>178</v>
      </c>
    </row>
    <row r="99" spans="1:8" x14ac:dyDescent="0.2">
      <c r="A99" s="271"/>
      <c r="B99" s="271"/>
      <c r="C99" s="272" t="s">
        <v>96</v>
      </c>
      <c r="D99" s="272" t="s">
        <v>96</v>
      </c>
      <c r="E99" s="272" t="s">
        <v>96</v>
      </c>
      <c r="F99" s="272" t="s">
        <v>96</v>
      </c>
      <c r="G99" s="272" t="s">
        <v>96</v>
      </c>
      <c r="H99" s="200"/>
    </row>
    <row r="100" spans="1:8" x14ac:dyDescent="0.2">
      <c r="A100" s="209" t="s">
        <v>210</v>
      </c>
      <c r="B100" s="210">
        <v>73</v>
      </c>
      <c r="C100" s="213">
        <v>0.95890410958904104</v>
      </c>
      <c r="D100" s="213">
        <v>4.1095890410958902E-2</v>
      </c>
      <c r="E100" s="213">
        <v>0</v>
      </c>
      <c r="F100" s="213">
        <v>0</v>
      </c>
      <c r="G100" s="213">
        <v>0</v>
      </c>
      <c r="H100" s="233">
        <v>0.53082191780821919</v>
      </c>
    </row>
    <row r="101" spans="1:8" x14ac:dyDescent="0.2">
      <c r="A101" s="209" t="s" vm="1">
        <v>2</v>
      </c>
      <c r="B101" s="210" t="s">
        <v>312</v>
      </c>
      <c r="C101" s="213" t="s">
        <v>312</v>
      </c>
      <c r="D101" s="213" t="s">
        <v>312</v>
      </c>
      <c r="E101" s="213" t="s">
        <v>312</v>
      </c>
      <c r="F101" s="213" t="s">
        <v>312</v>
      </c>
      <c r="G101" s="213" t="s">
        <v>312</v>
      </c>
      <c r="H101" s="233" t="s">
        <v>312</v>
      </c>
    </row>
    <row r="102" spans="1:8" x14ac:dyDescent="0.2">
      <c r="A102" s="209" t="s">
        <v>205</v>
      </c>
      <c r="B102" s="210" t="s">
        <v>206</v>
      </c>
      <c r="C102" s="213" t="s">
        <v>206</v>
      </c>
      <c r="D102" s="213" t="s">
        <v>206</v>
      </c>
      <c r="E102" s="213" t="s">
        <v>206</v>
      </c>
      <c r="F102" s="213" t="s">
        <v>206</v>
      </c>
      <c r="G102" s="213" t="s">
        <v>206</v>
      </c>
      <c r="H102" s="233" t="s">
        <v>206</v>
      </c>
    </row>
    <row r="103" spans="1:8" x14ac:dyDescent="0.2">
      <c r="A103" s="209" t="s" vm="5">
        <v>6</v>
      </c>
      <c r="B103" s="210">
        <v>474</v>
      </c>
      <c r="C103" s="213">
        <v>0.74894514767932485</v>
      </c>
      <c r="D103" s="213">
        <v>0.20042194092827004</v>
      </c>
      <c r="E103" s="213">
        <v>4.2194092827004218E-2</v>
      </c>
      <c r="F103" s="213">
        <v>8.4388185654008432E-3</v>
      </c>
      <c r="G103" s="213">
        <v>0</v>
      </c>
      <c r="H103" s="233">
        <v>0.86972573839662448</v>
      </c>
    </row>
    <row r="104" spans="1:8" x14ac:dyDescent="0.2">
      <c r="A104" s="209" t="s" vm="6">
        <v>7</v>
      </c>
      <c r="B104" s="210">
        <v>6052</v>
      </c>
      <c r="C104" s="213">
        <v>0.88764044943820219</v>
      </c>
      <c r="D104" s="213">
        <v>9.9966953073364173E-2</v>
      </c>
      <c r="E104" s="213">
        <v>1.0244547257105089E-2</v>
      </c>
      <c r="F104" s="213">
        <v>1.6523463317911435E-3</v>
      </c>
      <c r="G104" s="213">
        <v>4.9570389953734306E-4</v>
      </c>
      <c r="H104" s="233">
        <v>0.63850793126239258</v>
      </c>
    </row>
    <row r="105" spans="1:8" x14ac:dyDescent="0.2">
      <c r="A105" s="209" t="s" vm="7">
        <v>8</v>
      </c>
      <c r="B105" s="210" t="s">
        <v>312</v>
      </c>
      <c r="C105" s="213" t="s">
        <v>312</v>
      </c>
      <c r="D105" s="213" t="s">
        <v>312</v>
      </c>
      <c r="E105" s="213" t="s">
        <v>312</v>
      </c>
      <c r="F105" s="213" t="s">
        <v>312</v>
      </c>
      <c r="G105" s="213" t="s">
        <v>312</v>
      </c>
      <c r="H105" s="233" t="s">
        <v>312</v>
      </c>
    </row>
    <row r="106" spans="1:8" x14ac:dyDescent="0.2">
      <c r="A106" s="209" t="s" vm="8">
        <v>9</v>
      </c>
      <c r="B106" s="210" t="s">
        <v>206</v>
      </c>
      <c r="C106" s="213" t="s">
        <v>206</v>
      </c>
      <c r="D106" s="213" t="s">
        <v>206</v>
      </c>
      <c r="E106" s="213" t="s">
        <v>206</v>
      </c>
      <c r="F106" s="213" t="s">
        <v>206</v>
      </c>
      <c r="G106" s="213" t="s">
        <v>206</v>
      </c>
      <c r="H106" s="233" t="s">
        <v>206</v>
      </c>
    </row>
    <row r="107" spans="1:8" x14ac:dyDescent="0.2">
      <c r="A107" s="209" t="s">
        <v>315</v>
      </c>
      <c r="B107" s="210" t="s">
        <v>312</v>
      </c>
      <c r="C107" s="213" t="s">
        <v>312</v>
      </c>
      <c r="D107" s="213" t="s">
        <v>312</v>
      </c>
      <c r="E107" s="213" t="s">
        <v>312</v>
      </c>
      <c r="F107" s="213" t="s">
        <v>312</v>
      </c>
      <c r="G107" s="213" t="s">
        <v>312</v>
      </c>
      <c r="H107" s="233" t="s">
        <v>312</v>
      </c>
    </row>
    <row r="108" spans="1:8" x14ac:dyDescent="0.2">
      <c r="A108" s="209" t="s" vm="10">
        <v>11</v>
      </c>
      <c r="B108" s="210">
        <v>131</v>
      </c>
      <c r="C108" s="213">
        <v>0.42748091603053434</v>
      </c>
      <c r="D108" s="213">
        <v>0.48091603053435117</v>
      </c>
      <c r="E108" s="213">
        <v>8.3969465648854963E-2</v>
      </c>
      <c r="F108" s="213">
        <v>7.6335877862595417E-3</v>
      </c>
      <c r="G108" s="213">
        <v>0</v>
      </c>
      <c r="H108" s="233">
        <v>1.2194656488549618</v>
      </c>
    </row>
    <row r="109" spans="1:8" x14ac:dyDescent="0.2">
      <c r="A109" s="209" t="s">
        <v>273</v>
      </c>
      <c r="B109" s="210" t="s">
        <v>312</v>
      </c>
      <c r="C109" s="213" t="s">
        <v>312</v>
      </c>
      <c r="D109" s="213" t="s">
        <v>312</v>
      </c>
      <c r="E109" s="213" t="s">
        <v>312</v>
      </c>
      <c r="F109" s="213" t="s">
        <v>312</v>
      </c>
      <c r="G109" s="213" t="s">
        <v>312</v>
      </c>
      <c r="H109" s="233" t="s">
        <v>312</v>
      </c>
    </row>
    <row r="110" spans="1:8" x14ac:dyDescent="0.2">
      <c r="A110" s="209" t="s">
        <v>270</v>
      </c>
      <c r="B110" s="210" t="s">
        <v>312</v>
      </c>
      <c r="C110" s="213" t="s">
        <v>312</v>
      </c>
      <c r="D110" s="213" t="s">
        <v>312</v>
      </c>
      <c r="E110" s="213" t="s">
        <v>312</v>
      </c>
      <c r="F110" s="213" t="s">
        <v>312</v>
      </c>
      <c r="G110" s="213" t="s">
        <v>312</v>
      </c>
      <c r="H110" s="233" t="s">
        <v>312</v>
      </c>
    </row>
    <row r="111" spans="1:8" x14ac:dyDescent="0.2">
      <c r="A111" s="209" t="s">
        <v>211</v>
      </c>
      <c r="B111" s="210">
        <v>8268</v>
      </c>
      <c r="C111" s="213">
        <v>0.98197871311078855</v>
      </c>
      <c r="D111" s="213">
        <v>1.463473633284954E-2</v>
      </c>
      <c r="E111" s="213">
        <v>2.7818093855829706E-3</v>
      </c>
      <c r="F111" s="213">
        <v>2.4189646831156264E-4</v>
      </c>
      <c r="G111" s="213">
        <v>3.6284470246734398E-4</v>
      </c>
      <c r="H111" s="233">
        <v>0.53637518142235119</v>
      </c>
    </row>
    <row r="112" spans="1:8" x14ac:dyDescent="0.2">
      <c r="A112" s="209" t="s" vm="20">
        <v>21</v>
      </c>
      <c r="B112" s="210">
        <v>149</v>
      </c>
      <c r="C112" s="213">
        <v>0.73154362416107388</v>
      </c>
      <c r="D112" s="213">
        <v>0.19463087248322147</v>
      </c>
      <c r="E112" s="213">
        <v>6.0402684563758392E-2</v>
      </c>
      <c r="F112" s="213">
        <v>1.3422818791946308E-2</v>
      </c>
      <c r="G112" s="213">
        <v>0</v>
      </c>
      <c r="H112" s="233">
        <v>0.97147651006711411</v>
      </c>
    </row>
    <row r="113" spans="1:9" s="172" customFormat="1" ht="15.75" thickBot="1" x14ac:dyDescent="0.3">
      <c r="A113" s="217" t="s">
        <v>101</v>
      </c>
      <c r="B113" s="218">
        <v>15188</v>
      </c>
      <c r="C113" s="219">
        <v>0.92823281538056357</v>
      </c>
      <c r="D113" s="219">
        <v>6.1364234922307082E-2</v>
      </c>
      <c r="E113" s="219">
        <v>8.6910718988675272E-3</v>
      </c>
      <c r="F113" s="219">
        <v>1.2509876218066895E-3</v>
      </c>
      <c r="G113" s="219">
        <v>4.6089017645509613E-4</v>
      </c>
      <c r="H113" s="273">
        <v>0.60106663155122464</v>
      </c>
      <c r="I113" s="169"/>
    </row>
    <row r="114" spans="1:9" ht="15" thickTop="1" x14ac:dyDescent="0.2">
      <c r="A114" s="209"/>
      <c r="B114" s="209"/>
      <c r="C114" s="209"/>
      <c r="D114" s="209"/>
      <c r="E114" s="209"/>
      <c r="F114" s="209"/>
      <c r="G114" s="209"/>
      <c r="H114" s="233"/>
    </row>
    <row r="115" spans="1:9" x14ac:dyDescent="0.2">
      <c r="A115" s="209"/>
      <c r="B115" s="209"/>
      <c r="C115" s="209"/>
      <c r="D115" s="209"/>
      <c r="E115" s="209"/>
      <c r="F115" s="209"/>
      <c r="G115" s="209"/>
      <c r="H115" s="233"/>
    </row>
    <row r="116" spans="1:9" x14ac:dyDescent="0.2">
      <c r="A116" s="209"/>
      <c r="B116" s="209"/>
      <c r="C116" s="209"/>
      <c r="D116" s="209"/>
      <c r="E116" s="209"/>
      <c r="F116" s="209"/>
      <c r="G116" s="209"/>
      <c r="H116" s="233"/>
    </row>
    <row r="117" spans="1:9" s="175" customFormat="1" ht="43.5" customHeight="1" x14ac:dyDescent="0.2">
      <c r="A117" s="199" t="s">
        <v>36</v>
      </c>
      <c r="B117" s="199" t="s">
        <v>115</v>
      </c>
      <c r="C117" s="270" t="s" vm="29">
        <v>63</v>
      </c>
      <c r="D117" s="189" t="s" vm="30">
        <v>64</v>
      </c>
      <c r="E117" s="189" t="s" vm="31">
        <v>65</v>
      </c>
      <c r="F117" s="189" t="s" vm="32">
        <v>66</v>
      </c>
      <c r="G117" s="189" t="s">
        <v>67</v>
      </c>
      <c r="H117" s="239" t="s">
        <v>178</v>
      </c>
    </row>
    <row r="118" spans="1:9" x14ac:dyDescent="0.2">
      <c r="A118" s="271"/>
      <c r="B118" s="271"/>
      <c r="C118" s="272" t="s">
        <v>96</v>
      </c>
      <c r="D118" s="272" t="s">
        <v>96</v>
      </c>
      <c r="E118" s="272" t="s">
        <v>96</v>
      </c>
      <c r="F118" s="272" t="s">
        <v>96</v>
      </c>
      <c r="G118" s="272" t="s">
        <v>96</v>
      </c>
      <c r="H118" s="200"/>
    </row>
    <row r="119" spans="1:9" x14ac:dyDescent="0.2">
      <c r="A119" s="209" t="s">
        <v>210</v>
      </c>
      <c r="B119" s="210">
        <v>0</v>
      </c>
      <c r="C119" s="213">
        <v>0</v>
      </c>
      <c r="D119" s="213">
        <v>0</v>
      </c>
      <c r="E119" s="213">
        <v>0</v>
      </c>
      <c r="F119" s="213">
        <v>0</v>
      </c>
      <c r="G119" s="213">
        <v>0</v>
      </c>
      <c r="H119" s="233" t="s">
        <v>197</v>
      </c>
    </row>
    <row r="120" spans="1:9" x14ac:dyDescent="0.2">
      <c r="A120" s="209" t="s" vm="1">
        <v>2</v>
      </c>
      <c r="B120" s="210">
        <v>0</v>
      </c>
      <c r="C120" s="213">
        <v>0</v>
      </c>
      <c r="D120" s="213">
        <v>0</v>
      </c>
      <c r="E120" s="213">
        <v>0</v>
      </c>
      <c r="F120" s="213">
        <v>0</v>
      </c>
      <c r="G120" s="213">
        <v>0</v>
      </c>
      <c r="H120" s="233" t="s">
        <v>197</v>
      </c>
    </row>
    <row r="121" spans="1:9" x14ac:dyDescent="0.2">
      <c r="A121" s="209" t="s">
        <v>205</v>
      </c>
      <c r="B121" s="210" t="s">
        <v>206</v>
      </c>
      <c r="C121" s="213" t="s">
        <v>206</v>
      </c>
      <c r="D121" s="213" t="s">
        <v>206</v>
      </c>
      <c r="E121" s="213" t="s">
        <v>206</v>
      </c>
      <c r="F121" s="213" t="s">
        <v>206</v>
      </c>
      <c r="G121" s="213" t="s">
        <v>206</v>
      </c>
      <c r="H121" s="233" t="s">
        <v>206</v>
      </c>
    </row>
    <row r="122" spans="1:9" x14ac:dyDescent="0.2">
      <c r="A122" s="209" t="s" vm="5">
        <v>6</v>
      </c>
      <c r="B122" s="210" t="s">
        <v>206</v>
      </c>
      <c r="C122" s="213" t="s">
        <v>206</v>
      </c>
      <c r="D122" s="213" t="s">
        <v>206</v>
      </c>
      <c r="E122" s="213" t="s">
        <v>206</v>
      </c>
      <c r="F122" s="213" t="s">
        <v>206</v>
      </c>
      <c r="G122" s="213" t="s">
        <v>206</v>
      </c>
      <c r="H122" s="233" t="s">
        <v>206</v>
      </c>
    </row>
    <row r="123" spans="1:9" x14ac:dyDescent="0.2">
      <c r="A123" s="209" t="s" vm="6">
        <v>7</v>
      </c>
      <c r="B123" s="210" t="s">
        <v>206</v>
      </c>
      <c r="C123" s="213" t="s">
        <v>206</v>
      </c>
      <c r="D123" s="213" t="s">
        <v>206</v>
      </c>
      <c r="E123" s="213" t="s">
        <v>206</v>
      </c>
      <c r="F123" s="213" t="s">
        <v>206</v>
      </c>
      <c r="G123" s="213" t="s">
        <v>206</v>
      </c>
      <c r="H123" s="233" t="s">
        <v>206</v>
      </c>
    </row>
    <row r="124" spans="1:9" x14ac:dyDescent="0.2">
      <c r="A124" s="209" t="s" vm="7">
        <v>8</v>
      </c>
      <c r="B124" s="210">
        <v>1771</v>
      </c>
      <c r="C124" s="213">
        <v>0.91191417278373799</v>
      </c>
      <c r="D124" s="213">
        <v>7.7357425183512143E-2</v>
      </c>
      <c r="E124" s="213">
        <v>1.0163749294184076E-2</v>
      </c>
      <c r="F124" s="213">
        <v>5.6465273856578201E-4</v>
      </c>
      <c r="G124" s="213">
        <v>0</v>
      </c>
      <c r="H124" s="233">
        <v>0.59839073969508749</v>
      </c>
    </row>
    <row r="125" spans="1:9" x14ac:dyDescent="0.2">
      <c r="A125" s="209" t="s" vm="8">
        <v>9</v>
      </c>
      <c r="B125" s="210" t="s">
        <v>206</v>
      </c>
      <c r="C125" s="213" t="s">
        <v>206</v>
      </c>
      <c r="D125" s="213" t="s">
        <v>206</v>
      </c>
      <c r="E125" s="213" t="s">
        <v>206</v>
      </c>
      <c r="F125" s="213" t="s">
        <v>206</v>
      </c>
      <c r="G125" s="213" t="s">
        <v>206</v>
      </c>
      <c r="H125" s="233" t="s">
        <v>206</v>
      </c>
    </row>
    <row r="126" spans="1:9" x14ac:dyDescent="0.2">
      <c r="A126" s="209" t="s">
        <v>315</v>
      </c>
      <c r="B126" s="210">
        <v>0</v>
      </c>
      <c r="C126" s="213">
        <v>0</v>
      </c>
      <c r="D126" s="213">
        <v>0</v>
      </c>
      <c r="E126" s="213">
        <v>0</v>
      </c>
      <c r="F126" s="213">
        <v>0</v>
      </c>
      <c r="G126" s="213">
        <v>0</v>
      </c>
      <c r="H126" s="233" t="s">
        <v>197</v>
      </c>
    </row>
    <row r="127" spans="1:9" x14ac:dyDescent="0.2">
      <c r="A127" s="209" t="s" vm="10">
        <v>11</v>
      </c>
      <c r="B127" s="210" t="s">
        <v>206</v>
      </c>
      <c r="C127" s="213" t="s">
        <v>206</v>
      </c>
      <c r="D127" s="213" t="s">
        <v>206</v>
      </c>
      <c r="E127" s="213" t="s">
        <v>206</v>
      </c>
      <c r="F127" s="213" t="s">
        <v>206</v>
      </c>
      <c r="G127" s="213" t="s">
        <v>206</v>
      </c>
      <c r="H127" s="233" t="s">
        <v>206</v>
      </c>
    </row>
    <row r="128" spans="1:9" x14ac:dyDescent="0.2">
      <c r="A128" s="209" t="s">
        <v>273</v>
      </c>
      <c r="B128" s="210" t="s">
        <v>312</v>
      </c>
      <c r="C128" s="213" t="s">
        <v>312</v>
      </c>
      <c r="D128" s="213" t="s">
        <v>312</v>
      </c>
      <c r="E128" s="213" t="s">
        <v>312</v>
      </c>
      <c r="F128" s="213" t="s">
        <v>312</v>
      </c>
      <c r="G128" s="213" t="s">
        <v>312</v>
      </c>
      <c r="H128" s="233" t="s">
        <v>312</v>
      </c>
    </row>
    <row r="129" spans="1:9" x14ac:dyDescent="0.2">
      <c r="A129" s="209" t="s">
        <v>270</v>
      </c>
      <c r="B129" s="210">
        <v>0</v>
      </c>
      <c r="C129" s="213">
        <v>0</v>
      </c>
      <c r="D129" s="213">
        <v>0</v>
      </c>
      <c r="E129" s="213">
        <v>0</v>
      </c>
      <c r="F129" s="213">
        <v>0</v>
      </c>
      <c r="G129" s="213">
        <v>0</v>
      </c>
      <c r="H129" s="233" t="s">
        <v>197</v>
      </c>
    </row>
    <row r="130" spans="1:9" x14ac:dyDescent="0.2">
      <c r="A130" s="209" t="s">
        <v>211</v>
      </c>
      <c r="B130" s="210">
        <v>149</v>
      </c>
      <c r="C130" s="213">
        <v>0.5436241610738255</v>
      </c>
      <c r="D130" s="213">
        <v>0.2348993288590604</v>
      </c>
      <c r="E130" s="213">
        <v>0.17449664429530201</v>
      </c>
      <c r="F130" s="213">
        <v>4.0268456375838924E-2</v>
      </c>
      <c r="G130" s="213">
        <v>6.7114093959731542E-3</v>
      </c>
      <c r="H130" s="233">
        <v>1.9479865771812082</v>
      </c>
    </row>
    <row r="131" spans="1:9" x14ac:dyDescent="0.2">
      <c r="A131" s="209" t="s" vm="20">
        <v>21</v>
      </c>
      <c r="B131" s="210" t="s">
        <v>206</v>
      </c>
      <c r="C131" s="213" t="s">
        <v>206</v>
      </c>
      <c r="D131" s="213" t="s">
        <v>206</v>
      </c>
      <c r="E131" s="213" t="s">
        <v>206</v>
      </c>
      <c r="F131" s="213" t="s">
        <v>206</v>
      </c>
      <c r="G131" s="213" t="s">
        <v>206</v>
      </c>
      <c r="H131" s="233" t="s">
        <v>206</v>
      </c>
    </row>
    <row r="132" spans="1:9" s="172" customFormat="1" ht="15.75" thickBot="1" x14ac:dyDescent="0.3">
      <c r="A132" s="217" t="s">
        <v>101</v>
      </c>
      <c r="B132" s="218">
        <v>2074</v>
      </c>
      <c r="C132" s="219">
        <v>0.84522661523625842</v>
      </c>
      <c r="D132" s="219">
        <v>0.1055930568948891</v>
      </c>
      <c r="E132" s="219">
        <v>3.5679845708775311E-2</v>
      </c>
      <c r="F132" s="219">
        <v>1.2054001928640309E-2</v>
      </c>
      <c r="G132" s="219">
        <v>1.4464802314368371E-3</v>
      </c>
      <c r="H132" s="273">
        <v>0.84631147540983609</v>
      </c>
      <c r="I132" s="169"/>
    </row>
    <row r="133" spans="1:9" ht="15" thickTop="1" x14ac:dyDescent="0.2">
      <c r="A133" s="209"/>
      <c r="B133" s="209"/>
      <c r="C133" s="209"/>
      <c r="D133" s="209"/>
      <c r="E133" s="209"/>
      <c r="F133" s="209"/>
      <c r="G133" s="209"/>
      <c r="H133" s="209"/>
    </row>
  </sheetData>
  <sortState xmlns:xlrd2="http://schemas.microsoft.com/office/spreadsheetml/2017/richdata2" ref="A119:A131">
    <sortCondition ref="A119:A131"/>
  </sortState>
  <mergeCells count="1">
    <mergeCell ref="L4:M4"/>
  </mergeCells>
  <conditionalFormatting sqref="I1:I1048576">
    <cfRule type="containsText" dxfId="10" priority="1" operator="containsText" text="check">
      <formula>NOT(ISERROR(SEARCH("check",I1)))</formula>
    </cfRule>
    <cfRule type="containsText" dxfId="9" priority="2" operator="containsText" text="false">
      <formula>NOT(ISERROR(SEARCH("false",I1)))</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theme="4" tint="0.39997558519241921"/>
    <pageSetUpPr autoPageBreaks="0"/>
  </sheetPr>
  <dimension ref="A1:Q200"/>
  <sheetViews>
    <sheetView showGridLines="0" zoomScaleNormal="100" workbookViewId="0"/>
  </sheetViews>
  <sheetFormatPr defaultColWidth="9" defaultRowHeight="14.25" x14ac:dyDescent="0.2"/>
  <cols>
    <col min="1" max="1" width="29.7109375" style="171" bestFit="1" customWidth="1"/>
    <col min="2" max="2" width="29.7109375" style="171" customWidth="1"/>
    <col min="3" max="5" width="19.5703125" style="171" customWidth="1"/>
    <col min="6" max="7" width="19.5703125" style="171" bestFit="1" customWidth="1"/>
    <col min="8" max="8" width="19.7109375" style="171" bestFit="1" customWidth="1"/>
    <col min="9" max="9" width="9.140625" style="169" customWidth="1"/>
    <col min="10" max="16384" width="9" style="169"/>
  </cols>
  <sheetData>
    <row r="1" spans="1:17" ht="20.25" x14ac:dyDescent="0.3">
      <c r="A1" s="125" t="s">
        <v>225</v>
      </c>
      <c r="B1" s="136"/>
      <c r="C1" s="137"/>
      <c r="D1" s="137"/>
      <c r="E1" s="137"/>
      <c r="F1" s="137"/>
      <c r="G1" s="137"/>
      <c r="H1" s="137"/>
    </row>
    <row r="2" spans="1:17" s="168" customFormat="1" x14ac:dyDescent="0.2">
      <c r="A2" s="222"/>
      <c r="B2" s="269"/>
      <c r="C2" s="269"/>
      <c r="D2" s="269"/>
      <c r="E2" s="269"/>
      <c r="F2" s="269"/>
      <c r="G2" s="269"/>
      <c r="H2" s="269"/>
    </row>
    <row r="3" spans="1:17" ht="30" customHeight="1" x14ac:dyDescent="0.2">
      <c r="A3" s="199" t="s">
        <v>30</v>
      </c>
      <c r="B3" s="199" t="s">
        <v>115</v>
      </c>
      <c r="C3" s="270" t="s" vm="29">
        <v>63</v>
      </c>
      <c r="D3" s="189" t="s" vm="30">
        <v>64</v>
      </c>
      <c r="E3" s="189" t="s" vm="31">
        <v>65</v>
      </c>
      <c r="F3" s="189" t="s" vm="32">
        <v>66</v>
      </c>
      <c r="G3" s="189" t="s">
        <v>67</v>
      </c>
      <c r="H3" s="239" t="s">
        <v>178</v>
      </c>
    </row>
    <row r="4" spans="1:17" ht="15" x14ac:dyDescent="0.2">
      <c r="A4" s="271"/>
      <c r="B4" s="271"/>
      <c r="C4" s="272" t="s">
        <v>96</v>
      </c>
      <c r="D4" s="272" t="s">
        <v>96</v>
      </c>
      <c r="E4" s="272" t="s">
        <v>96</v>
      </c>
      <c r="F4" s="272" t="s">
        <v>96</v>
      </c>
      <c r="G4" s="272" t="s">
        <v>96</v>
      </c>
      <c r="H4" s="272"/>
      <c r="J4" s="170"/>
      <c r="K4" s="170"/>
      <c r="L4" s="336"/>
      <c r="M4" s="336"/>
      <c r="N4" s="170"/>
      <c r="O4" s="170"/>
      <c r="P4" s="170"/>
      <c r="Q4" s="170"/>
    </row>
    <row r="5" spans="1:17" ht="15" x14ac:dyDescent="0.2">
      <c r="A5" s="209" t="s">
        <v>210</v>
      </c>
      <c r="B5" s="210">
        <v>3164</v>
      </c>
      <c r="C5" s="213">
        <v>0.81479140328697852</v>
      </c>
      <c r="D5" s="213">
        <v>0.12989886219974717</v>
      </c>
      <c r="E5" s="213">
        <v>4.3931731984829331E-2</v>
      </c>
      <c r="F5" s="213">
        <v>7.9013906447534758E-3</v>
      </c>
      <c r="G5" s="213">
        <v>3.4766118836915298E-3</v>
      </c>
      <c r="H5" s="233">
        <v>0.89246207332490524</v>
      </c>
      <c r="J5" s="170"/>
      <c r="K5" s="170"/>
      <c r="L5" s="170"/>
      <c r="M5" s="170"/>
      <c r="N5" s="170"/>
      <c r="O5" s="170"/>
      <c r="P5" s="170"/>
    </row>
    <row r="6" spans="1:17" x14ac:dyDescent="0.2">
      <c r="A6" s="209" t="s" vm="1">
        <v>2</v>
      </c>
      <c r="B6" s="210" t="s">
        <v>312</v>
      </c>
      <c r="C6" s="213" t="s">
        <v>312</v>
      </c>
      <c r="D6" s="213" t="s">
        <v>312</v>
      </c>
      <c r="E6" s="213" t="s">
        <v>312</v>
      </c>
      <c r="F6" s="213" t="s">
        <v>312</v>
      </c>
      <c r="G6" s="213" t="s">
        <v>312</v>
      </c>
      <c r="H6" s="233" t="s">
        <v>312</v>
      </c>
    </row>
    <row r="7" spans="1:17" x14ac:dyDescent="0.2">
      <c r="A7" s="209" t="s">
        <v>205</v>
      </c>
      <c r="B7" s="210" t="s">
        <v>312</v>
      </c>
      <c r="C7" s="213" t="s">
        <v>312</v>
      </c>
      <c r="D7" s="213" t="s">
        <v>312</v>
      </c>
      <c r="E7" s="213" t="s">
        <v>312</v>
      </c>
      <c r="F7" s="213" t="s">
        <v>312</v>
      </c>
      <c r="G7" s="213" t="s">
        <v>312</v>
      </c>
      <c r="H7" s="233" t="s">
        <v>312</v>
      </c>
    </row>
    <row r="8" spans="1:17" x14ac:dyDescent="0.2">
      <c r="A8" s="209" t="s" vm="5">
        <v>6</v>
      </c>
      <c r="B8" s="210" t="s">
        <v>312</v>
      </c>
      <c r="C8" s="213" t="s">
        <v>312</v>
      </c>
      <c r="D8" s="213" t="s">
        <v>312</v>
      </c>
      <c r="E8" s="213" t="s">
        <v>312</v>
      </c>
      <c r="F8" s="213" t="s">
        <v>312</v>
      </c>
      <c r="G8" s="213" t="s">
        <v>312</v>
      </c>
      <c r="H8" s="233" t="s">
        <v>312</v>
      </c>
    </row>
    <row r="9" spans="1:17" x14ac:dyDescent="0.2">
      <c r="A9" s="209" t="s" vm="6">
        <v>7</v>
      </c>
      <c r="B9" s="210" t="s">
        <v>312</v>
      </c>
      <c r="C9" s="213" t="s">
        <v>312</v>
      </c>
      <c r="D9" s="213" t="s">
        <v>312</v>
      </c>
      <c r="E9" s="213" t="s">
        <v>312</v>
      </c>
      <c r="F9" s="213" t="s">
        <v>312</v>
      </c>
      <c r="G9" s="213" t="s">
        <v>312</v>
      </c>
      <c r="H9" s="233" t="s">
        <v>312</v>
      </c>
    </row>
    <row r="10" spans="1:17" x14ac:dyDescent="0.2">
      <c r="A10" s="209" t="s" vm="7">
        <v>8</v>
      </c>
      <c r="B10" s="210" t="s">
        <v>312</v>
      </c>
      <c r="C10" s="213" t="s">
        <v>312</v>
      </c>
      <c r="D10" s="213" t="s">
        <v>312</v>
      </c>
      <c r="E10" s="213" t="s">
        <v>312</v>
      </c>
      <c r="F10" s="213" t="s">
        <v>312</v>
      </c>
      <c r="G10" s="213" t="s">
        <v>312</v>
      </c>
      <c r="H10" s="233" t="s">
        <v>312</v>
      </c>
    </row>
    <row r="11" spans="1:17" x14ac:dyDescent="0.2">
      <c r="A11" s="209" t="s" vm="8">
        <v>9</v>
      </c>
      <c r="B11" s="210">
        <v>1744</v>
      </c>
      <c r="C11" s="213">
        <v>0.78383027522935778</v>
      </c>
      <c r="D11" s="213">
        <v>0.14793577981651376</v>
      </c>
      <c r="E11" s="213">
        <v>5.9633027522935783E-2</v>
      </c>
      <c r="F11" s="213">
        <v>6.8807339449541288E-3</v>
      </c>
      <c r="G11" s="213">
        <v>1.7201834862385322E-3</v>
      </c>
      <c r="H11" s="233">
        <v>0.90825688073394495</v>
      </c>
    </row>
    <row r="12" spans="1:17" x14ac:dyDescent="0.2">
      <c r="A12" s="209" t="s">
        <v>315</v>
      </c>
      <c r="B12" s="210" t="s">
        <v>206</v>
      </c>
      <c r="C12" s="213" t="s">
        <v>206</v>
      </c>
      <c r="D12" s="213" t="s">
        <v>206</v>
      </c>
      <c r="E12" s="213" t="s">
        <v>206</v>
      </c>
      <c r="F12" s="213" t="s">
        <v>206</v>
      </c>
      <c r="G12" s="213" t="s">
        <v>206</v>
      </c>
      <c r="H12" s="233" t="s">
        <v>206</v>
      </c>
    </row>
    <row r="13" spans="1:17" x14ac:dyDescent="0.2">
      <c r="A13" s="209" t="s" vm="10">
        <v>11</v>
      </c>
      <c r="B13" s="210" t="s">
        <v>312</v>
      </c>
      <c r="C13" s="213" t="s">
        <v>312</v>
      </c>
      <c r="D13" s="213" t="s">
        <v>312</v>
      </c>
      <c r="E13" s="213" t="s">
        <v>312</v>
      </c>
      <c r="F13" s="213" t="s">
        <v>312</v>
      </c>
      <c r="G13" s="213" t="s">
        <v>312</v>
      </c>
      <c r="H13" s="233" t="s">
        <v>312</v>
      </c>
    </row>
    <row r="14" spans="1:17" x14ac:dyDescent="0.2">
      <c r="A14" s="209" t="s">
        <v>273</v>
      </c>
      <c r="B14" s="210">
        <v>383</v>
      </c>
      <c r="C14" s="213">
        <v>0.78851174934725854</v>
      </c>
      <c r="D14" s="213">
        <v>0.10966057441253264</v>
      </c>
      <c r="E14" s="213">
        <v>9.1383812010443863E-2</v>
      </c>
      <c r="F14" s="213">
        <v>1.0443864229765013E-2</v>
      </c>
      <c r="G14" s="213">
        <v>0</v>
      </c>
      <c r="H14" s="233">
        <v>0.99086161879895562</v>
      </c>
    </row>
    <row r="15" spans="1:17" x14ac:dyDescent="0.2">
      <c r="A15" s="209" t="s">
        <v>270</v>
      </c>
      <c r="B15" s="210" t="s">
        <v>206</v>
      </c>
      <c r="C15" s="213" t="s">
        <v>206</v>
      </c>
      <c r="D15" s="213" t="s">
        <v>206</v>
      </c>
      <c r="E15" s="213" t="s">
        <v>206</v>
      </c>
      <c r="F15" s="213" t="s">
        <v>206</v>
      </c>
      <c r="G15" s="213" t="s">
        <v>206</v>
      </c>
      <c r="H15" s="233" t="s">
        <v>206</v>
      </c>
    </row>
    <row r="16" spans="1:17" x14ac:dyDescent="0.2">
      <c r="A16" s="209" t="s">
        <v>211</v>
      </c>
      <c r="B16" s="210">
        <v>5897</v>
      </c>
      <c r="C16" s="213">
        <v>0.83398338138036288</v>
      </c>
      <c r="D16" s="213">
        <v>0.13277937934542988</v>
      </c>
      <c r="E16" s="213">
        <v>2.9336950992029844E-2</v>
      </c>
      <c r="F16" s="213">
        <v>2.8828217737832795E-3</v>
      </c>
      <c r="G16" s="213">
        <v>1.0174665083940986E-3</v>
      </c>
      <c r="H16" s="233">
        <v>0.75067831100559601</v>
      </c>
    </row>
    <row r="17" spans="1:9" x14ac:dyDescent="0.2">
      <c r="A17" s="209" t="s" vm="20">
        <v>21</v>
      </c>
      <c r="B17" s="210">
        <v>470</v>
      </c>
      <c r="C17" s="213">
        <v>0.68936170212765957</v>
      </c>
      <c r="D17" s="213">
        <v>0.23617021276595745</v>
      </c>
      <c r="E17" s="213">
        <v>6.3829787234042548E-2</v>
      </c>
      <c r="F17" s="213">
        <v>1.0638297872340425E-2</v>
      </c>
      <c r="G17" s="213">
        <v>0</v>
      </c>
      <c r="H17" s="233">
        <v>0.99095744680851061</v>
      </c>
    </row>
    <row r="18" spans="1:9" s="172" customFormat="1" ht="15.75" thickBot="1" x14ac:dyDescent="0.3">
      <c r="A18" s="217" t="s">
        <v>101</v>
      </c>
      <c r="B18" s="218">
        <v>12289</v>
      </c>
      <c r="C18" s="219">
        <v>0.81878102367971362</v>
      </c>
      <c r="D18" s="219">
        <v>0.1344291642932704</v>
      </c>
      <c r="E18" s="219">
        <v>3.9954430791764993E-2</v>
      </c>
      <c r="F18" s="219">
        <v>5.2079095125722192E-3</v>
      </c>
      <c r="G18" s="219">
        <v>1.6274717226788184E-3</v>
      </c>
      <c r="H18" s="273">
        <v>0.81975750671332082</v>
      </c>
      <c r="I18" s="169"/>
    </row>
    <row r="19" spans="1:9" ht="15" thickTop="1" x14ac:dyDescent="0.2">
      <c r="A19" s="209"/>
      <c r="B19" s="209"/>
      <c r="C19" s="209"/>
      <c r="D19" s="209"/>
      <c r="E19" s="209"/>
      <c r="F19" s="209"/>
      <c r="G19" s="209"/>
      <c r="H19" s="233"/>
    </row>
    <row r="20" spans="1:9" x14ac:dyDescent="0.2">
      <c r="A20" s="209"/>
      <c r="B20" s="209"/>
      <c r="C20" s="209"/>
      <c r="D20" s="209"/>
      <c r="E20" s="209"/>
      <c r="F20" s="209"/>
      <c r="G20" s="209"/>
      <c r="H20" s="233"/>
    </row>
    <row r="21" spans="1:9" s="175" customFormat="1" ht="29.1" customHeight="1" x14ac:dyDescent="0.2">
      <c r="A21" s="274" t="s">
        <v>31</v>
      </c>
      <c r="B21" s="274" t="s">
        <v>115</v>
      </c>
      <c r="C21" s="270" t="s" vm="29">
        <v>63</v>
      </c>
      <c r="D21" s="189" t="s" vm="30">
        <v>64</v>
      </c>
      <c r="E21" s="189" t="s" vm="31">
        <v>65</v>
      </c>
      <c r="F21" s="189" t="s" vm="32">
        <v>66</v>
      </c>
      <c r="G21" s="189" t="s">
        <v>67</v>
      </c>
      <c r="H21" s="239" t="s">
        <v>178</v>
      </c>
    </row>
    <row r="22" spans="1:9" x14ac:dyDescent="0.2">
      <c r="A22" s="272"/>
      <c r="B22" s="272"/>
      <c r="C22" s="272" t="s">
        <v>96</v>
      </c>
      <c r="D22" s="272" t="s">
        <v>96</v>
      </c>
      <c r="E22" s="272" t="s">
        <v>96</v>
      </c>
      <c r="F22" s="272" t="s">
        <v>96</v>
      </c>
      <c r="G22" s="272" t="s">
        <v>96</v>
      </c>
      <c r="H22" s="200"/>
    </row>
    <row r="23" spans="1:9" x14ac:dyDescent="0.2">
      <c r="A23" s="209" t="s">
        <v>210</v>
      </c>
      <c r="B23" s="210">
        <v>6203</v>
      </c>
      <c r="C23" s="213">
        <v>0.25632758342737383</v>
      </c>
      <c r="D23" s="213">
        <v>0.32613251652426245</v>
      </c>
      <c r="E23" s="213">
        <v>0.28115428018700628</v>
      </c>
      <c r="F23" s="213">
        <v>9.9951636305013705E-2</v>
      </c>
      <c r="G23" s="213">
        <v>3.6433983556343703E-2</v>
      </c>
      <c r="H23" s="233">
        <v>3.2883685313557955</v>
      </c>
    </row>
    <row r="24" spans="1:9" x14ac:dyDescent="0.2">
      <c r="A24" s="209" t="s" vm="1">
        <v>2</v>
      </c>
      <c r="B24" s="210" t="s">
        <v>312</v>
      </c>
      <c r="C24" s="213" t="s">
        <v>312</v>
      </c>
      <c r="D24" s="213" t="s">
        <v>312</v>
      </c>
      <c r="E24" s="213" t="s">
        <v>312</v>
      </c>
      <c r="F24" s="213" t="s">
        <v>312</v>
      </c>
      <c r="G24" s="213" t="s">
        <v>312</v>
      </c>
      <c r="H24" s="233" t="s">
        <v>312</v>
      </c>
    </row>
    <row r="25" spans="1:9" x14ac:dyDescent="0.2">
      <c r="A25" s="209" t="s">
        <v>205</v>
      </c>
      <c r="B25" s="210" t="s">
        <v>312</v>
      </c>
      <c r="C25" s="213" t="s">
        <v>312</v>
      </c>
      <c r="D25" s="213" t="s">
        <v>312</v>
      </c>
      <c r="E25" s="213" t="s">
        <v>312</v>
      </c>
      <c r="F25" s="213" t="s">
        <v>312</v>
      </c>
      <c r="G25" s="213" t="s">
        <v>312</v>
      </c>
      <c r="H25" s="233" t="s">
        <v>312</v>
      </c>
    </row>
    <row r="26" spans="1:9" x14ac:dyDescent="0.2">
      <c r="A26" s="209" t="s" vm="5">
        <v>6</v>
      </c>
      <c r="B26" s="210" t="s">
        <v>312</v>
      </c>
      <c r="C26" s="213" t="s">
        <v>312</v>
      </c>
      <c r="D26" s="213" t="s">
        <v>312</v>
      </c>
      <c r="E26" s="213" t="s">
        <v>312</v>
      </c>
      <c r="F26" s="213" t="s">
        <v>312</v>
      </c>
      <c r="G26" s="213" t="s">
        <v>312</v>
      </c>
      <c r="H26" s="233" t="s">
        <v>312</v>
      </c>
    </row>
    <row r="27" spans="1:9" x14ac:dyDescent="0.2">
      <c r="A27" s="209" t="s" vm="6">
        <v>7</v>
      </c>
      <c r="B27" s="210" t="s">
        <v>312</v>
      </c>
      <c r="C27" s="213" t="s">
        <v>312</v>
      </c>
      <c r="D27" s="213" t="s">
        <v>312</v>
      </c>
      <c r="E27" s="213" t="s">
        <v>312</v>
      </c>
      <c r="F27" s="213" t="s">
        <v>312</v>
      </c>
      <c r="G27" s="213" t="s">
        <v>312</v>
      </c>
      <c r="H27" s="233" t="s">
        <v>312</v>
      </c>
    </row>
    <row r="28" spans="1:9" x14ac:dyDescent="0.2">
      <c r="A28" s="209" t="s" vm="7">
        <v>8</v>
      </c>
      <c r="B28" s="210" t="s">
        <v>312</v>
      </c>
      <c r="C28" s="213" t="s">
        <v>312</v>
      </c>
      <c r="D28" s="213" t="s">
        <v>312</v>
      </c>
      <c r="E28" s="213" t="s">
        <v>312</v>
      </c>
      <c r="F28" s="213" t="s">
        <v>312</v>
      </c>
      <c r="G28" s="213" t="s">
        <v>312</v>
      </c>
      <c r="H28" s="233" t="s">
        <v>312</v>
      </c>
    </row>
    <row r="29" spans="1:9" x14ac:dyDescent="0.2">
      <c r="A29" s="209" t="s" vm="8">
        <v>9</v>
      </c>
      <c r="B29" s="210">
        <v>2167</v>
      </c>
      <c r="C29" s="213">
        <v>0.1495154591601292</v>
      </c>
      <c r="D29" s="213">
        <v>0.26580526072911859</v>
      </c>
      <c r="E29" s="213">
        <v>0.37978772496538993</v>
      </c>
      <c r="F29" s="213">
        <v>0.17120443008767883</v>
      </c>
      <c r="G29" s="213">
        <v>3.3687125057683433E-2</v>
      </c>
      <c r="H29" s="233">
        <v>4.1121365943700967</v>
      </c>
    </row>
    <row r="30" spans="1:9" x14ac:dyDescent="0.2">
      <c r="A30" s="209" t="s">
        <v>315</v>
      </c>
      <c r="B30" s="210">
        <v>1073</v>
      </c>
      <c r="C30" s="213">
        <v>0.10717614165890028</v>
      </c>
      <c r="D30" s="213">
        <v>0.22926374650512582</v>
      </c>
      <c r="E30" s="213">
        <v>0.43522833178005593</v>
      </c>
      <c r="F30" s="213">
        <v>0.16961789375582478</v>
      </c>
      <c r="G30" s="213">
        <v>5.8713886300093193E-2</v>
      </c>
      <c r="H30" s="233">
        <v>4.8602050326188255</v>
      </c>
    </row>
    <row r="31" spans="1:9" x14ac:dyDescent="0.2">
      <c r="A31" s="209" t="s" vm="10">
        <v>11</v>
      </c>
      <c r="B31" s="210" t="s">
        <v>312</v>
      </c>
      <c r="C31" s="213" t="s">
        <v>312</v>
      </c>
      <c r="D31" s="213" t="s">
        <v>312</v>
      </c>
      <c r="E31" s="213" t="s">
        <v>312</v>
      </c>
      <c r="F31" s="213" t="s">
        <v>312</v>
      </c>
      <c r="G31" s="213" t="s">
        <v>312</v>
      </c>
      <c r="H31" s="233" t="s">
        <v>312</v>
      </c>
    </row>
    <row r="32" spans="1:9" x14ac:dyDescent="0.2">
      <c r="A32" s="209" t="s">
        <v>273</v>
      </c>
      <c r="B32" s="210">
        <v>1140</v>
      </c>
      <c r="C32" s="213">
        <v>0.13947368421052631</v>
      </c>
      <c r="D32" s="213">
        <v>0.15350877192982457</v>
      </c>
      <c r="E32" s="213">
        <v>0.41666666666666669</v>
      </c>
      <c r="F32" s="213">
        <v>0.19473684210526315</v>
      </c>
      <c r="G32" s="213">
        <v>9.5614035087719304E-2</v>
      </c>
      <c r="H32" s="233">
        <v>5.7493421052631577</v>
      </c>
    </row>
    <row r="33" spans="1:9" x14ac:dyDescent="0.2">
      <c r="A33" s="209" t="s">
        <v>270</v>
      </c>
      <c r="B33" s="210">
        <v>320</v>
      </c>
      <c r="C33" s="213">
        <v>2.8125000000000001E-2</v>
      </c>
      <c r="D33" s="213">
        <v>0.14687500000000001</v>
      </c>
      <c r="E33" s="213">
        <v>0.43437500000000001</v>
      </c>
      <c r="F33" s="213">
        <v>0.24374999999999999</v>
      </c>
      <c r="G33" s="213">
        <v>0.14687500000000001</v>
      </c>
      <c r="H33" s="233">
        <v>6.8851562499999996</v>
      </c>
    </row>
    <row r="34" spans="1:9" x14ac:dyDescent="0.2">
      <c r="A34" s="209" t="s">
        <v>211</v>
      </c>
      <c r="B34" s="210">
        <v>10676</v>
      </c>
      <c r="C34" s="213">
        <v>0.26929561633570626</v>
      </c>
      <c r="D34" s="213">
        <v>0.29945672536530538</v>
      </c>
      <c r="E34" s="213">
        <v>0.32746346946421878</v>
      </c>
      <c r="F34" s="213">
        <v>8.4020232296740355E-2</v>
      </c>
      <c r="G34" s="213">
        <v>1.9763956538029225E-2</v>
      </c>
      <c r="H34" s="233">
        <v>2.9942628325215437</v>
      </c>
    </row>
    <row r="35" spans="1:9" x14ac:dyDescent="0.2">
      <c r="A35" s="209" t="s" vm="20">
        <v>21</v>
      </c>
      <c r="B35" s="210">
        <v>842</v>
      </c>
      <c r="C35" s="213">
        <v>0.18646080760095013</v>
      </c>
      <c r="D35" s="213">
        <v>0.28859857482185275</v>
      </c>
      <c r="E35" s="213">
        <v>0.33610451306413303</v>
      </c>
      <c r="F35" s="213">
        <v>0.13657957244655583</v>
      </c>
      <c r="G35" s="213">
        <v>5.2256532066508314E-2</v>
      </c>
      <c r="H35" s="233">
        <v>4.1321258907363418</v>
      </c>
    </row>
    <row r="36" spans="1:9" s="172" customFormat="1" ht="15.75" thickBot="1" x14ac:dyDescent="0.3">
      <c r="A36" s="217" t="s">
        <v>101</v>
      </c>
      <c r="B36" s="218">
        <v>22623</v>
      </c>
      <c r="C36" s="219">
        <v>0.23219732131017107</v>
      </c>
      <c r="D36" s="219">
        <v>0.28939574769040355</v>
      </c>
      <c r="E36" s="219">
        <v>0.33183043804977236</v>
      </c>
      <c r="F36" s="219">
        <v>0.11200990142775052</v>
      </c>
      <c r="G36" s="219">
        <v>3.4566591521902487E-2</v>
      </c>
      <c r="H36" s="273">
        <v>3.5240352738363612</v>
      </c>
      <c r="I36" s="169"/>
    </row>
    <row r="37" spans="1:9" ht="15" thickTop="1" x14ac:dyDescent="0.2">
      <c r="A37" s="209"/>
      <c r="B37" s="209"/>
      <c r="C37" s="209"/>
      <c r="D37" s="209"/>
      <c r="E37" s="209"/>
      <c r="F37" s="209"/>
      <c r="G37" s="209"/>
      <c r="H37" s="233"/>
    </row>
    <row r="38" spans="1:9" x14ac:dyDescent="0.2">
      <c r="A38" s="209"/>
      <c r="B38" s="209"/>
      <c r="C38" s="209"/>
      <c r="D38" s="209"/>
      <c r="E38" s="209"/>
      <c r="F38" s="209"/>
      <c r="G38" s="209"/>
      <c r="H38" s="233"/>
    </row>
    <row r="39" spans="1:9" x14ac:dyDescent="0.2">
      <c r="A39" s="209"/>
      <c r="B39" s="209"/>
      <c r="C39" s="209"/>
      <c r="D39" s="209"/>
      <c r="E39" s="209"/>
      <c r="F39" s="209"/>
      <c r="G39" s="209"/>
      <c r="H39" s="233"/>
    </row>
    <row r="40" spans="1:9" s="175" customFormat="1" ht="29.1" customHeight="1" x14ac:dyDescent="0.2">
      <c r="A40" s="199" t="s">
        <v>32</v>
      </c>
      <c r="B40" s="199" t="s">
        <v>115</v>
      </c>
      <c r="C40" s="270" t="s" vm="29">
        <v>63</v>
      </c>
      <c r="D40" s="189" t="s" vm="30">
        <v>64</v>
      </c>
      <c r="E40" s="189" t="s" vm="31">
        <v>65</v>
      </c>
      <c r="F40" s="189" t="s" vm="32">
        <v>66</v>
      </c>
      <c r="G40" s="189" t="s">
        <v>67</v>
      </c>
      <c r="H40" s="239" t="s">
        <v>178</v>
      </c>
    </row>
    <row r="41" spans="1:9" x14ac:dyDescent="0.2">
      <c r="A41" s="271"/>
      <c r="B41" s="271"/>
      <c r="C41" s="272" t="s">
        <v>96</v>
      </c>
      <c r="D41" s="272" t="s">
        <v>96</v>
      </c>
      <c r="E41" s="272" t="s">
        <v>96</v>
      </c>
      <c r="F41" s="272" t="s">
        <v>96</v>
      </c>
      <c r="G41" s="272" t="s">
        <v>96</v>
      </c>
      <c r="H41" s="200"/>
    </row>
    <row r="42" spans="1:9" x14ac:dyDescent="0.2">
      <c r="A42" s="209" t="s">
        <v>210</v>
      </c>
      <c r="B42" s="210" t="s">
        <v>312</v>
      </c>
      <c r="C42" s="213" t="s">
        <v>312</v>
      </c>
      <c r="D42" s="213" t="s">
        <v>312</v>
      </c>
      <c r="E42" s="213" t="s">
        <v>312</v>
      </c>
      <c r="F42" s="213" t="s">
        <v>312</v>
      </c>
      <c r="G42" s="213" t="s">
        <v>312</v>
      </c>
      <c r="H42" s="233" t="s">
        <v>312</v>
      </c>
    </row>
    <row r="43" spans="1:9" x14ac:dyDescent="0.2">
      <c r="A43" s="209" t="s" vm="1">
        <v>2</v>
      </c>
      <c r="B43" s="210" t="s">
        <v>312</v>
      </c>
      <c r="C43" s="213" t="s">
        <v>312</v>
      </c>
      <c r="D43" s="213" t="s">
        <v>312</v>
      </c>
      <c r="E43" s="213" t="s">
        <v>312</v>
      </c>
      <c r="F43" s="213" t="s">
        <v>312</v>
      </c>
      <c r="G43" s="213" t="s">
        <v>312</v>
      </c>
      <c r="H43" s="233" t="s">
        <v>312</v>
      </c>
    </row>
    <row r="44" spans="1:9" x14ac:dyDescent="0.2">
      <c r="A44" s="209" t="s">
        <v>205</v>
      </c>
      <c r="B44" s="210" t="s">
        <v>312</v>
      </c>
      <c r="C44" s="213" t="s">
        <v>312</v>
      </c>
      <c r="D44" s="213" t="s">
        <v>312</v>
      </c>
      <c r="E44" s="213" t="s">
        <v>312</v>
      </c>
      <c r="F44" s="213" t="s">
        <v>312</v>
      </c>
      <c r="G44" s="213" t="s">
        <v>312</v>
      </c>
      <c r="H44" s="233" t="s">
        <v>312</v>
      </c>
    </row>
    <row r="45" spans="1:9" x14ac:dyDescent="0.2">
      <c r="A45" s="209" t="s" vm="5">
        <v>6</v>
      </c>
      <c r="B45" s="210" t="s">
        <v>312</v>
      </c>
      <c r="C45" s="213" t="s">
        <v>312</v>
      </c>
      <c r="D45" s="213" t="s">
        <v>312</v>
      </c>
      <c r="E45" s="213" t="s">
        <v>312</v>
      </c>
      <c r="F45" s="213" t="s">
        <v>312</v>
      </c>
      <c r="G45" s="213" t="s">
        <v>312</v>
      </c>
      <c r="H45" s="233" t="s">
        <v>312</v>
      </c>
    </row>
    <row r="46" spans="1:9" x14ac:dyDescent="0.2">
      <c r="A46" s="209" t="s" vm="6">
        <v>7</v>
      </c>
      <c r="B46" s="210" t="s">
        <v>312</v>
      </c>
      <c r="C46" s="213" t="s">
        <v>312</v>
      </c>
      <c r="D46" s="213" t="s">
        <v>312</v>
      </c>
      <c r="E46" s="213" t="s">
        <v>312</v>
      </c>
      <c r="F46" s="213" t="s">
        <v>312</v>
      </c>
      <c r="G46" s="213" t="s">
        <v>312</v>
      </c>
      <c r="H46" s="233" t="s">
        <v>312</v>
      </c>
    </row>
    <row r="47" spans="1:9" x14ac:dyDescent="0.2">
      <c r="A47" s="209" t="s" vm="7">
        <v>8</v>
      </c>
      <c r="B47" s="210" t="s">
        <v>312</v>
      </c>
      <c r="C47" s="213" t="s">
        <v>312</v>
      </c>
      <c r="D47" s="213" t="s">
        <v>312</v>
      </c>
      <c r="E47" s="213" t="s">
        <v>312</v>
      </c>
      <c r="F47" s="213" t="s">
        <v>312</v>
      </c>
      <c r="G47" s="213" t="s">
        <v>312</v>
      </c>
      <c r="H47" s="233" t="s">
        <v>312</v>
      </c>
    </row>
    <row r="48" spans="1:9" x14ac:dyDescent="0.2">
      <c r="A48" s="209" t="s" vm="8">
        <v>9</v>
      </c>
      <c r="B48" s="210" t="s">
        <v>312</v>
      </c>
      <c r="C48" s="213" t="s">
        <v>312</v>
      </c>
      <c r="D48" s="213" t="s">
        <v>312</v>
      </c>
      <c r="E48" s="213" t="s">
        <v>312</v>
      </c>
      <c r="F48" s="213" t="s">
        <v>312</v>
      </c>
      <c r="G48" s="213" t="s">
        <v>312</v>
      </c>
      <c r="H48" s="233" t="s">
        <v>312</v>
      </c>
    </row>
    <row r="49" spans="1:9" x14ac:dyDescent="0.2">
      <c r="A49" s="209" t="s">
        <v>315</v>
      </c>
      <c r="B49" s="210" t="s">
        <v>312</v>
      </c>
      <c r="C49" s="213" t="s">
        <v>312</v>
      </c>
      <c r="D49" s="213" t="s">
        <v>312</v>
      </c>
      <c r="E49" s="213" t="s">
        <v>312</v>
      </c>
      <c r="F49" s="213" t="s">
        <v>312</v>
      </c>
      <c r="G49" s="213" t="s">
        <v>312</v>
      </c>
      <c r="H49" s="233" t="s">
        <v>312</v>
      </c>
    </row>
    <row r="50" spans="1:9" x14ac:dyDescent="0.2">
      <c r="A50" s="209" t="s" vm="10">
        <v>11</v>
      </c>
      <c r="B50" s="210" t="s">
        <v>312</v>
      </c>
      <c r="C50" s="213" t="s">
        <v>312</v>
      </c>
      <c r="D50" s="213" t="s">
        <v>312</v>
      </c>
      <c r="E50" s="213" t="s">
        <v>312</v>
      </c>
      <c r="F50" s="213" t="s">
        <v>312</v>
      </c>
      <c r="G50" s="213" t="s">
        <v>312</v>
      </c>
      <c r="H50" s="233" t="s">
        <v>312</v>
      </c>
    </row>
    <row r="51" spans="1:9" x14ac:dyDescent="0.2">
      <c r="A51" s="209" t="s">
        <v>273</v>
      </c>
      <c r="B51" s="210" t="s">
        <v>312</v>
      </c>
      <c r="C51" s="213" t="s">
        <v>312</v>
      </c>
      <c r="D51" s="213" t="s">
        <v>312</v>
      </c>
      <c r="E51" s="213" t="s">
        <v>312</v>
      </c>
      <c r="F51" s="213" t="s">
        <v>312</v>
      </c>
      <c r="G51" s="213" t="s">
        <v>312</v>
      </c>
      <c r="H51" s="233" t="s">
        <v>312</v>
      </c>
    </row>
    <row r="52" spans="1:9" x14ac:dyDescent="0.2">
      <c r="A52" s="209" t="s">
        <v>270</v>
      </c>
      <c r="B52" s="210" t="s">
        <v>312</v>
      </c>
      <c r="C52" s="213" t="s">
        <v>312</v>
      </c>
      <c r="D52" s="213" t="s">
        <v>312</v>
      </c>
      <c r="E52" s="213" t="s">
        <v>312</v>
      </c>
      <c r="F52" s="213" t="s">
        <v>312</v>
      </c>
      <c r="G52" s="213" t="s">
        <v>312</v>
      </c>
      <c r="H52" s="233" t="s">
        <v>312</v>
      </c>
    </row>
    <row r="53" spans="1:9" x14ac:dyDescent="0.2">
      <c r="A53" s="209" t="s">
        <v>211</v>
      </c>
      <c r="B53" s="210" t="s">
        <v>312</v>
      </c>
      <c r="C53" s="213" t="s">
        <v>312</v>
      </c>
      <c r="D53" s="213" t="s">
        <v>312</v>
      </c>
      <c r="E53" s="213" t="s">
        <v>312</v>
      </c>
      <c r="F53" s="213" t="s">
        <v>312</v>
      </c>
      <c r="G53" s="213" t="s">
        <v>312</v>
      </c>
      <c r="H53" s="233" t="s">
        <v>312</v>
      </c>
    </row>
    <row r="54" spans="1:9" x14ac:dyDescent="0.2">
      <c r="A54" s="209" t="s" vm="20">
        <v>21</v>
      </c>
      <c r="B54" s="210" t="s">
        <v>312</v>
      </c>
      <c r="C54" s="213" t="s">
        <v>312</v>
      </c>
      <c r="D54" s="213" t="s">
        <v>312</v>
      </c>
      <c r="E54" s="213" t="s">
        <v>312</v>
      </c>
      <c r="F54" s="213" t="s">
        <v>312</v>
      </c>
      <c r="G54" s="213" t="s">
        <v>312</v>
      </c>
      <c r="H54" s="233" t="s">
        <v>312</v>
      </c>
    </row>
    <row r="55" spans="1:9" s="172" customFormat="1" ht="15.75" thickBot="1" x14ac:dyDescent="0.3">
      <c r="A55" s="217" t="s">
        <v>101</v>
      </c>
      <c r="B55" s="218" t="s">
        <v>312</v>
      </c>
      <c r="C55" s="219" t="s">
        <v>312</v>
      </c>
      <c r="D55" s="219" t="s">
        <v>312</v>
      </c>
      <c r="E55" s="219" t="s">
        <v>312</v>
      </c>
      <c r="F55" s="219" t="s">
        <v>312</v>
      </c>
      <c r="G55" s="219" t="s">
        <v>312</v>
      </c>
      <c r="H55" s="273" t="s">
        <v>312</v>
      </c>
      <c r="I55" s="169"/>
    </row>
    <row r="56" spans="1:9" ht="15" thickTop="1" x14ac:dyDescent="0.2">
      <c r="A56" s="209"/>
      <c r="B56" s="209"/>
      <c r="C56" s="209"/>
      <c r="D56" s="209"/>
      <c r="E56" s="209"/>
      <c r="F56" s="209"/>
      <c r="G56" s="209"/>
      <c r="H56" s="233"/>
    </row>
    <row r="57" spans="1:9" x14ac:dyDescent="0.2">
      <c r="A57" s="209"/>
      <c r="B57" s="209"/>
      <c r="C57" s="209"/>
      <c r="D57" s="209"/>
      <c r="E57" s="209"/>
      <c r="F57" s="209"/>
      <c r="G57" s="209"/>
      <c r="H57" s="233"/>
    </row>
    <row r="58" spans="1:9" x14ac:dyDescent="0.2">
      <c r="A58" s="209"/>
      <c r="B58" s="209"/>
      <c r="C58" s="209"/>
      <c r="D58" s="209"/>
      <c r="E58" s="209"/>
      <c r="F58" s="209"/>
      <c r="G58" s="209"/>
      <c r="H58" s="233"/>
    </row>
    <row r="59" spans="1:9" s="175" customFormat="1" ht="29.1" customHeight="1" x14ac:dyDescent="0.2">
      <c r="A59" s="199" t="s">
        <v>33</v>
      </c>
      <c r="B59" s="199" t="s">
        <v>115</v>
      </c>
      <c r="C59" s="270" t="s" vm="29">
        <v>63</v>
      </c>
      <c r="D59" s="189" t="s" vm="30">
        <v>64</v>
      </c>
      <c r="E59" s="189" t="s" vm="31">
        <v>65</v>
      </c>
      <c r="F59" s="189" t="s" vm="32">
        <v>66</v>
      </c>
      <c r="G59" s="189" t="s">
        <v>67</v>
      </c>
      <c r="H59" s="239" t="s">
        <v>178</v>
      </c>
    </row>
    <row r="60" spans="1:9" x14ac:dyDescent="0.2">
      <c r="A60" s="271"/>
      <c r="B60" s="271"/>
      <c r="C60" s="272" t="s">
        <v>96</v>
      </c>
      <c r="D60" s="272" t="s">
        <v>96</v>
      </c>
      <c r="E60" s="272" t="s">
        <v>96</v>
      </c>
      <c r="F60" s="272" t="s">
        <v>96</v>
      </c>
      <c r="G60" s="272" t="s">
        <v>96</v>
      </c>
      <c r="H60" s="200"/>
    </row>
    <row r="61" spans="1:9" x14ac:dyDescent="0.2">
      <c r="A61" s="209" t="s">
        <v>210</v>
      </c>
      <c r="B61" s="210">
        <v>4087</v>
      </c>
      <c r="C61" s="213">
        <v>0.50966479080009786</v>
      </c>
      <c r="D61" s="213">
        <v>0.34915586004404209</v>
      </c>
      <c r="E61" s="213">
        <v>0.10129679471494984</v>
      </c>
      <c r="F61" s="213">
        <v>2.9606068020552972E-2</v>
      </c>
      <c r="G61" s="213">
        <v>1.027648642035723E-2</v>
      </c>
      <c r="H61" s="233">
        <v>1.6550648397357475</v>
      </c>
    </row>
    <row r="62" spans="1:9" x14ac:dyDescent="0.2">
      <c r="A62" s="209" t="s" vm="1">
        <v>2</v>
      </c>
      <c r="B62" s="210" t="s">
        <v>312</v>
      </c>
      <c r="C62" s="213" t="s">
        <v>312</v>
      </c>
      <c r="D62" s="213" t="s">
        <v>312</v>
      </c>
      <c r="E62" s="213" t="s">
        <v>312</v>
      </c>
      <c r="F62" s="213" t="s">
        <v>312</v>
      </c>
      <c r="G62" s="213" t="s">
        <v>312</v>
      </c>
      <c r="H62" s="233" t="s">
        <v>312</v>
      </c>
    </row>
    <row r="63" spans="1:9" x14ac:dyDescent="0.2">
      <c r="A63" s="209" t="s">
        <v>205</v>
      </c>
      <c r="B63" s="210" t="s">
        <v>312</v>
      </c>
      <c r="C63" s="213" t="s">
        <v>312</v>
      </c>
      <c r="D63" s="213" t="s">
        <v>312</v>
      </c>
      <c r="E63" s="213" t="s">
        <v>312</v>
      </c>
      <c r="F63" s="213" t="s">
        <v>312</v>
      </c>
      <c r="G63" s="213" t="s">
        <v>312</v>
      </c>
      <c r="H63" s="233" t="s">
        <v>312</v>
      </c>
    </row>
    <row r="64" spans="1:9" x14ac:dyDescent="0.2">
      <c r="A64" s="209" t="s" vm="5">
        <v>6</v>
      </c>
      <c r="B64" s="210" t="s">
        <v>312</v>
      </c>
      <c r="C64" s="213" t="s">
        <v>312</v>
      </c>
      <c r="D64" s="213" t="s">
        <v>312</v>
      </c>
      <c r="E64" s="213" t="s">
        <v>312</v>
      </c>
      <c r="F64" s="213" t="s">
        <v>312</v>
      </c>
      <c r="G64" s="213" t="s">
        <v>312</v>
      </c>
      <c r="H64" s="233" t="s">
        <v>312</v>
      </c>
    </row>
    <row r="65" spans="1:9" x14ac:dyDescent="0.2">
      <c r="A65" s="209" t="s" vm="6">
        <v>7</v>
      </c>
      <c r="B65" s="210" t="s">
        <v>312</v>
      </c>
      <c r="C65" s="213" t="s">
        <v>312</v>
      </c>
      <c r="D65" s="213" t="s">
        <v>312</v>
      </c>
      <c r="E65" s="213" t="s">
        <v>312</v>
      </c>
      <c r="F65" s="213" t="s">
        <v>312</v>
      </c>
      <c r="G65" s="213" t="s">
        <v>312</v>
      </c>
      <c r="H65" s="233" t="s">
        <v>312</v>
      </c>
    </row>
    <row r="66" spans="1:9" x14ac:dyDescent="0.2">
      <c r="A66" s="209" t="s" vm="7">
        <v>8</v>
      </c>
      <c r="B66" s="210" t="s">
        <v>312</v>
      </c>
      <c r="C66" s="213" t="s">
        <v>312</v>
      </c>
      <c r="D66" s="213" t="s">
        <v>312</v>
      </c>
      <c r="E66" s="213" t="s">
        <v>312</v>
      </c>
      <c r="F66" s="213" t="s">
        <v>312</v>
      </c>
      <c r="G66" s="213" t="s">
        <v>312</v>
      </c>
      <c r="H66" s="233" t="s">
        <v>312</v>
      </c>
    </row>
    <row r="67" spans="1:9" x14ac:dyDescent="0.2">
      <c r="A67" s="209" t="s" vm="8">
        <v>9</v>
      </c>
      <c r="B67" s="210">
        <v>1440</v>
      </c>
      <c r="C67" s="213">
        <v>0.35694444444444445</v>
      </c>
      <c r="D67" s="213">
        <v>0.48541666666666666</v>
      </c>
      <c r="E67" s="213">
        <v>0.125</v>
      </c>
      <c r="F67" s="213">
        <v>2.7777777777777776E-2</v>
      </c>
      <c r="G67" s="213">
        <v>4.8611111111111112E-3</v>
      </c>
      <c r="H67" s="233">
        <v>1.6310763888888888</v>
      </c>
    </row>
    <row r="68" spans="1:9" x14ac:dyDescent="0.2">
      <c r="A68" s="209" t="s">
        <v>315</v>
      </c>
      <c r="B68" s="210">
        <v>595</v>
      </c>
      <c r="C68" s="213">
        <v>0.27563025210084036</v>
      </c>
      <c r="D68" s="213">
        <v>0.48571428571428571</v>
      </c>
      <c r="E68" s="213">
        <v>0.1865546218487395</v>
      </c>
      <c r="F68" s="213">
        <v>5.0420168067226892E-2</v>
      </c>
      <c r="G68" s="213">
        <v>1.6806722689075631E-3</v>
      </c>
      <c r="H68" s="233">
        <v>1.9752100840336135</v>
      </c>
    </row>
    <row r="69" spans="1:9" x14ac:dyDescent="0.2">
      <c r="A69" s="209" t="s" vm="10">
        <v>11</v>
      </c>
      <c r="B69" s="210" t="s">
        <v>312</v>
      </c>
      <c r="C69" s="213" t="s">
        <v>312</v>
      </c>
      <c r="D69" s="213" t="s">
        <v>312</v>
      </c>
      <c r="E69" s="213" t="s">
        <v>312</v>
      </c>
      <c r="F69" s="213" t="s">
        <v>312</v>
      </c>
      <c r="G69" s="213" t="s">
        <v>312</v>
      </c>
      <c r="H69" s="233" t="s">
        <v>312</v>
      </c>
    </row>
    <row r="70" spans="1:9" x14ac:dyDescent="0.2">
      <c r="A70" s="209" t="s">
        <v>273</v>
      </c>
      <c r="B70" s="210">
        <v>3086</v>
      </c>
      <c r="C70" s="213">
        <v>0.47958522359040828</v>
      </c>
      <c r="D70" s="213">
        <v>0.41542449773169149</v>
      </c>
      <c r="E70" s="213">
        <v>8.0038885288399225E-2</v>
      </c>
      <c r="F70" s="213">
        <v>1.6202203499675955E-2</v>
      </c>
      <c r="G70" s="213">
        <v>8.7491898898250167E-3</v>
      </c>
      <c r="H70" s="233">
        <v>1.4291963707064161</v>
      </c>
    </row>
    <row r="71" spans="1:9" x14ac:dyDescent="0.2">
      <c r="A71" s="209" t="s">
        <v>270</v>
      </c>
      <c r="B71" s="210" t="s">
        <v>312</v>
      </c>
      <c r="C71" s="213" t="s">
        <v>312</v>
      </c>
      <c r="D71" s="213" t="s">
        <v>312</v>
      </c>
      <c r="E71" s="213" t="s">
        <v>312</v>
      </c>
      <c r="F71" s="213" t="s">
        <v>312</v>
      </c>
      <c r="G71" s="213" t="s">
        <v>312</v>
      </c>
      <c r="H71" s="233" t="s">
        <v>312</v>
      </c>
    </row>
    <row r="72" spans="1:9" x14ac:dyDescent="0.2">
      <c r="A72" s="209" t="s">
        <v>211</v>
      </c>
      <c r="B72" s="210">
        <v>12371</v>
      </c>
      <c r="C72" s="213">
        <v>0.58459299975749734</v>
      </c>
      <c r="D72" s="213">
        <v>0.32681270713766064</v>
      </c>
      <c r="E72" s="213">
        <v>7.4044135478134349E-2</v>
      </c>
      <c r="F72" s="213">
        <v>1.2610136609813274E-2</v>
      </c>
      <c r="G72" s="213">
        <v>1.9400210168943497E-3</v>
      </c>
      <c r="H72" s="233">
        <v>1.1483105650311212</v>
      </c>
    </row>
    <row r="73" spans="1:9" x14ac:dyDescent="0.2">
      <c r="A73" s="209" t="s" vm="20">
        <v>21</v>
      </c>
      <c r="B73" s="210">
        <v>722</v>
      </c>
      <c r="C73" s="213">
        <v>0.4099722991689751</v>
      </c>
      <c r="D73" s="213">
        <v>0.42797783933518008</v>
      </c>
      <c r="E73" s="213">
        <v>0.13573407202216067</v>
      </c>
      <c r="F73" s="213">
        <v>1.9390581717451522E-2</v>
      </c>
      <c r="G73" s="213">
        <v>6.9252077562326868E-3</v>
      </c>
      <c r="H73" s="233">
        <v>1.5986842105263157</v>
      </c>
    </row>
    <row r="74" spans="1:9" s="172" customFormat="1" ht="15.75" thickBot="1" x14ac:dyDescent="0.3">
      <c r="A74" s="217" t="s">
        <v>101</v>
      </c>
      <c r="B74" s="218">
        <v>22381</v>
      </c>
      <c r="C74" s="219">
        <v>0.52665207095304056</v>
      </c>
      <c r="D74" s="219">
        <v>0.36102050846700329</v>
      </c>
      <c r="E74" s="219">
        <v>8.8825342924802292E-2</v>
      </c>
      <c r="F74" s="219">
        <v>1.8631875251329252E-2</v>
      </c>
      <c r="G74" s="219">
        <v>4.870202403824673E-3</v>
      </c>
      <c r="H74" s="273">
        <v>1.3539386086412581</v>
      </c>
      <c r="I74" s="169"/>
    </row>
    <row r="75" spans="1:9" ht="15" thickTop="1" x14ac:dyDescent="0.2">
      <c r="A75" s="209"/>
      <c r="B75" s="209"/>
      <c r="C75" s="209"/>
      <c r="D75" s="209"/>
      <c r="E75" s="209"/>
      <c r="F75" s="209"/>
      <c r="G75" s="209"/>
      <c r="H75" s="233"/>
    </row>
    <row r="76" spans="1:9" x14ac:dyDescent="0.2">
      <c r="A76" s="209"/>
      <c r="B76" s="209"/>
      <c r="C76" s="209"/>
      <c r="D76" s="209"/>
      <c r="E76" s="209"/>
      <c r="F76" s="209"/>
      <c r="G76" s="209"/>
      <c r="H76" s="233"/>
    </row>
    <row r="77" spans="1:9" x14ac:dyDescent="0.2">
      <c r="A77" s="209"/>
      <c r="B77" s="209"/>
      <c r="C77" s="209"/>
      <c r="D77" s="209"/>
      <c r="E77" s="209"/>
      <c r="F77" s="209"/>
      <c r="G77" s="209"/>
      <c r="H77" s="233"/>
    </row>
    <row r="78" spans="1:9" s="175" customFormat="1" ht="29.1" customHeight="1" x14ac:dyDescent="0.2">
      <c r="A78" s="199" t="s">
        <v>34</v>
      </c>
      <c r="B78" s="199" t="s">
        <v>115</v>
      </c>
      <c r="C78" s="270" t="s" vm="29">
        <v>63</v>
      </c>
      <c r="D78" s="189" t="s" vm="30">
        <v>64</v>
      </c>
      <c r="E78" s="189" t="s" vm="31">
        <v>65</v>
      </c>
      <c r="F78" s="189" t="s" vm="32">
        <v>66</v>
      </c>
      <c r="G78" s="189" t="s">
        <v>67</v>
      </c>
      <c r="H78" s="239" t="s">
        <v>178</v>
      </c>
    </row>
    <row r="79" spans="1:9" x14ac:dyDescent="0.2">
      <c r="A79" s="271"/>
      <c r="B79" s="271"/>
      <c r="C79" s="272" t="s">
        <v>96</v>
      </c>
      <c r="D79" s="272" t="s">
        <v>96</v>
      </c>
      <c r="E79" s="272" t="s">
        <v>96</v>
      </c>
      <c r="F79" s="272" t="s">
        <v>96</v>
      </c>
      <c r="G79" s="272" t="s">
        <v>96</v>
      </c>
      <c r="H79" s="200"/>
    </row>
    <row r="80" spans="1:9" x14ac:dyDescent="0.2">
      <c r="A80" s="209" t="s">
        <v>210</v>
      </c>
      <c r="B80" s="210" t="s">
        <v>312</v>
      </c>
      <c r="C80" s="213" t="s">
        <v>312</v>
      </c>
      <c r="D80" s="213" t="s">
        <v>312</v>
      </c>
      <c r="E80" s="213" t="s">
        <v>312</v>
      </c>
      <c r="F80" s="213" t="s">
        <v>312</v>
      </c>
      <c r="G80" s="213" t="s">
        <v>312</v>
      </c>
      <c r="H80" s="233" t="s">
        <v>312</v>
      </c>
    </row>
    <row r="81" spans="1:9" x14ac:dyDescent="0.2">
      <c r="A81" s="209" t="s" vm="1">
        <v>2</v>
      </c>
      <c r="B81" s="210" t="s">
        <v>312</v>
      </c>
      <c r="C81" s="213" t="s">
        <v>312</v>
      </c>
      <c r="D81" s="213" t="s">
        <v>312</v>
      </c>
      <c r="E81" s="213" t="s">
        <v>312</v>
      </c>
      <c r="F81" s="213" t="s">
        <v>312</v>
      </c>
      <c r="G81" s="213" t="s">
        <v>312</v>
      </c>
      <c r="H81" s="233" t="s">
        <v>312</v>
      </c>
    </row>
    <row r="82" spans="1:9" x14ac:dyDescent="0.2">
      <c r="A82" s="209" t="s">
        <v>205</v>
      </c>
      <c r="B82" s="210" t="s">
        <v>312</v>
      </c>
      <c r="C82" s="213" t="s">
        <v>312</v>
      </c>
      <c r="D82" s="213" t="s">
        <v>312</v>
      </c>
      <c r="E82" s="213" t="s">
        <v>312</v>
      </c>
      <c r="F82" s="213" t="s">
        <v>312</v>
      </c>
      <c r="G82" s="213" t="s">
        <v>312</v>
      </c>
      <c r="H82" s="233" t="s">
        <v>312</v>
      </c>
    </row>
    <row r="83" spans="1:9" x14ac:dyDescent="0.2">
      <c r="A83" s="209" t="s" vm="5">
        <v>6</v>
      </c>
      <c r="B83" s="210" t="s">
        <v>312</v>
      </c>
      <c r="C83" s="213" t="s">
        <v>312</v>
      </c>
      <c r="D83" s="213" t="s">
        <v>312</v>
      </c>
      <c r="E83" s="213" t="s">
        <v>312</v>
      </c>
      <c r="F83" s="213" t="s">
        <v>312</v>
      </c>
      <c r="G83" s="213" t="s">
        <v>312</v>
      </c>
      <c r="H83" s="233" t="s">
        <v>312</v>
      </c>
    </row>
    <row r="84" spans="1:9" x14ac:dyDescent="0.2">
      <c r="A84" s="209" t="s" vm="6">
        <v>7</v>
      </c>
      <c r="B84" s="210" t="s">
        <v>312</v>
      </c>
      <c r="C84" s="213" t="s">
        <v>312</v>
      </c>
      <c r="D84" s="213" t="s">
        <v>312</v>
      </c>
      <c r="E84" s="213" t="s">
        <v>312</v>
      </c>
      <c r="F84" s="213" t="s">
        <v>312</v>
      </c>
      <c r="G84" s="213" t="s">
        <v>312</v>
      </c>
      <c r="H84" s="233" t="s">
        <v>312</v>
      </c>
    </row>
    <row r="85" spans="1:9" x14ac:dyDescent="0.2">
      <c r="A85" s="209" t="s" vm="7">
        <v>8</v>
      </c>
      <c r="B85" s="210" t="s">
        <v>312</v>
      </c>
      <c r="C85" s="213" t="s">
        <v>312</v>
      </c>
      <c r="D85" s="213" t="s">
        <v>312</v>
      </c>
      <c r="E85" s="213" t="s">
        <v>312</v>
      </c>
      <c r="F85" s="213" t="s">
        <v>312</v>
      </c>
      <c r="G85" s="213" t="s">
        <v>312</v>
      </c>
      <c r="H85" s="233" t="s">
        <v>312</v>
      </c>
    </row>
    <row r="86" spans="1:9" x14ac:dyDescent="0.2">
      <c r="A86" s="209" t="s" vm="8">
        <v>9</v>
      </c>
      <c r="B86" s="210" t="s">
        <v>312</v>
      </c>
      <c r="C86" s="213" t="s">
        <v>312</v>
      </c>
      <c r="D86" s="213" t="s">
        <v>312</v>
      </c>
      <c r="E86" s="213" t="s">
        <v>312</v>
      </c>
      <c r="F86" s="213" t="s">
        <v>312</v>
      </c>
      <c r="G86" s="213" t="s">
        <v>312</v>
      </c>
      <c r="H86" s="233" t="s">
        <v>312</v>
      </c>
    </row>
    <row r="87" spans="1:9" x14ac:dyDescent="0.2">
      <c r="A87" s="209" t="s">
        <v>315</v>
      </c>
      <c r="B87" s="210" t="s">
        <v>312</v>
      </c>
      <c r="C87" s="213" t="s">
        <v>312</v>
      </c>
      <c r="D87" s="213" t="s">
        <v>312</v>
      </c>
      <c r="E87" s="213" t="s">
        <v>312</v>
      </c>
      <c r="F87" s="213" t="s">
        <v>312</v>
      </c>
      <c r="G87" s="213" t="s">
        <v>312</v>
      </c>
      <c r="H87" s="233" t="s">
        <v>312</v>
      </c>
    </row>
    <row r="88" spans="1:9" x14ac:dyDescent="0.2">
      <c r="A88" s="209" t="s" vm="10">
        <v>11</v>
      </c>
      <c r="B88" s="210" t="s">
        <v>312</v>
      </c>
      <c r="C88" s="213" t="s">
        <v>312</v>
      </c>
      <c r="D88" s="213" t="s">
        <v>312</v>
      </c>
      <c r="E88" s="213" t="s">
        <v>312</v>
      </c>
      <c r="F88" s="213" t="s">
        <v>312</v>
      </c>
      <c r="G88" s="213" t="s">
        <v>312</v>
      </c>
      <c r="H88" s="233" t="s">
        <v>312</v>
      </c>
    </row>
    <row r="89" spans="1:9" x14ac:dyDescent="0.2">
      <c r="A89" s="209" t="s">
        <v>273</v>
      </c>
      <c r="B89" s="210"/>
      <c r="C89" s="213"/>
      <c r="D89" s="213"/>
      <c r="E89" s="213"/>
      <c r="F89" s="213"/>
      <c r="G89" s="213"/>
      <c r="H89" s="233"/>
    </row>
    <row r="90" spans="1:9" x14ac:dyDescent="0.2">
      <c r="A90" s="209" t="s">
        <v>270</v>
      </c>
      <c r="B90" s="210" t="s">
        <v>312</v>
      </c>
      <c r="C90" s="213" t="s">
        <v>312</v>
      </c>
      <c r="D90" s="213" t="s">
        <v>312</v>
      </c>
      <c r="E90" s="213" t="s">
        <v>312</v>
      </c>
      <c r="F90" s="213" t="s">
        <v>312</v>
      </c>
      <c r="G90" s="213" t="s">
        <v>312</v>
      </c>
      <c r="H90" s="233" t="s">
        <v>312</v>
      </c>
    </row>
    <row r="91" spans="1:9" x14ac:dyDescent="0.2">
      <c r="A91" s="209" t="s">
        <v>211</v>
      </c>
      <c r="B91" s="210" t="s">
        <v>312</v>
      </c>
      <c r="C91" s="213" t="s">
        <v>312</v>
      </c>
      <c r="D91" s="213" t="s">
        <v>312</v>
      </c>
      <c r="E91" s="213" t="s">
        <v>312</v>
      </c>
      <c r="F91" s="213" t="s">
        <v>312</v>
      </c>
      <c r="G91" s="213" t="s">
        <v>312</v>
      </c>
      <c r="H91" s="233" t="s">
        <v>312</v>
      </c>
    </row>
    <row r="92" spans="1:9" x14ac:dyDescent="0.2">
      <c r="A92" s="209" t="s" vm="20">
        <v>21</v>
      </c>
      <c r="B92" s="210" t="s">
        <v>312</v>
      </c>
      <c r="C92" s="213" t="s">
        <v>312</v>
      </c>
      <c r="D92" s="213" t="s">
        <v>312</v>
      </c>
      <c r="E92" s="213" t="s">
        <v>312</v>
      </c>
      <c r="F92" s="213" t="s">
        <v>312</v>
      </c>
      <c r="G92" s="213" t="s">
        <v>312</v>
      </c>
      <c r="H92" s="233" t="s">
        <v>312</v>
      </c>
    </row>
    <row r="93" spans="1:9" s="172" customFormat="1" ht="15.75" thickBot="1" x14ac:dyDescent="0.3">
      <c r="A93" s="217" t="s">
        <v>101</v>
      </c>
      <c r="B93" s="218"/>
      <c r="C93" s="219"/>
      <c r="D93" s="219"/>
      <c r="E93" s="219"/>
      <c r="F93" s="219"/>
      <c r="G93" s="219"/>
      <c r="H93" s="273"/>
      <c r="I93" s="169"/>
    </row>
    <row r="94" spans="1:9" ht="15" thickTop="1" x14ac:dyDescent="0.2">
      <c r="A94" s="209"/>
      <c r="B94" s="209"/>
      <c r="C94" s="209"/>
      <c r="D94" s="209"/>
      <c r="E94" s="209"/>
      <c r="F94" s="209"/>
      <c r="G94" s="209"/>
      <c r="H94" s="233"/>
    </row>
    <row r="95" spans="1:9" x14ac:dyDescent="0.2">
      <c r="A95" s="209"/>
      <c r="B95" s="209"/>
      <c r="C95" s="209"/>
      <c r="D95" s="209"/>
      <c r="E95" s="209"/>
      <c r="F95" s="209"/>
      <c r="G95" s="209"/>
      <c r="H95" s="233"/>
    </row>
    <row r="96" spans="1:9" x14ac:dyDescent="0.2">
      <c r="A96" s="209"/>
      <c r="B96" s="209"/>
      <c r="C96" s="209"/>
      <c r="D96" s="209"/>
      <c r="E96" s="209"/>
      <c r="F96" s="209"/>
      <c r="G96" s="209"/>
      <c r="H96" s="233"/>
    </row>
    <row r="97" spans="1:9" s="175" customFormat="1" ht="29.1" customHeight="1" x14ac:dyDescent="0.2">
      <c r="A97" s="199" t="s">
        <v>35</v>
      </c>
      <c r="B97" s="199" t="s">
        <v>115</v>
      </c>
      <c r="C97" s="270" t="s" vm="29">
        <v>63</v>
      </c>
      <c r="D97" s="189" t="s" vm="30">
        <v>64</v>
      </c>
      <c r="E97" s="189" t="s" vm="31">
        <v>65</v>
      </c>
      <c r="F97" s="189" t="s" vm="32">
        <v>66</v>
      </c>
      <c r="G97" s="189" t="s">
        <v>67</v>
      </c>
      <c r="H97" s="239" t="s">
        <v>178</v>
      </c>
    </row>
    <row r="98" spans="1:9" x14ac:dyDescent="0.2">
      <c r="A98" s="271"/>
      <c r="B98" s="271"/>
      <c r="C98" s="272" t="s">
        <v>96</v>
      </c>
      <c r="D98" s="272" t="s">
        <v>96</v>
      </c>
      <c r="E98" s="272" t="s">
        <v>96</v>
      </c>
      <c r="F98" s="272" t="s">
        <v>96</v>
      </c>
      <c r="G98" s="272" t="s">
        <v>96</v>
      </c>
      <c r="H98" s="200"/>
    </row>
    <row r="99" spans="1:9" x14ac:dyDescent="0.2">
      <c r="A99" s="209" t="s">
        <v>210</v>
      </c>
      <c r="B99" s="210" t="s">
        <v>312</v>
      </c>
      <c r="C99" s="213" t="s">
        <v>312</v>
      </c>
      <c r="D99" s="213" t="s">
        <v>312</v>
      </c>
      <c r="E99" s="213" t="s">
        <v>312</v>
      </c>
      <c r="F99" s="213" t="s">
        <v>312</v>
      </c>
      <c r="G99" s="213" t="s">
        <v>312</v>
      </c>
      <c r="H99" s="233" t="s">
        <v>312</v>
      </c>
    </row>
    <row r="100" spans="1:9" x14ac:dyDescent="0.2">
      <c r="A100" s="209" t="s" vm="1">
        <v>2</v>
      </c>
      <c r="B100" s="210" t="s">
        <v>312</v>
      </c>
      <c r="C100" s="213" t="s">
        <v>312</v>
      </c>
      <c r="D100" s="213" t="s">
        <v>312</v>
      </c>
      <c r="E100" s="213" t="s">
        <v>312</v>
      </c>
      <c r="F100" s="213" t="s">
        <v>312</v>
      </c>
      <c r="G100" s="213" t="s">
        <v>312</v>
      </c>
      <c r="H100" s="233" t="s">
        <v>312</v>
      </c>
    </row>
    <row r="101" spans="1:9" x14ac:dyDescent="0.2">
      <c r="A101" s="209" t="s">
        <v>205</v>
      </c>
      <c r="B101" s="210" t="s">
        <v>312</v>
      </c>
      <c r="C101" s="213" t="s">
        <v>312</v>
      </c>
      <c r="D101" s="213" t="s">
        <v>312</v>
      </c>
      <c r="E101" s="213" t="s">
        <v>312</v>
      </c>
      <c r="F101" s="213" t="s">
        <v>312</v>
      </c>
      <c r="G101" s="213" t="s">
        <v>312</v>
      </c>
      <c r="H101" s="233" t="s">
        <v>312</v>
      </c>
    </row>
    <row r="102" spans="1:9" x14ac:dyDescent="0.2">
      <c r="A102" s="209" t="s" vm="5">
        <v>6</v>
      </c>
      <c r="B102" s="210" t="s">
        <v>312</v>
      </c>
      <c r="C102" s="213" t="s">
        <v>312</v>
      </c>
      <c r="D102" s="213" t="s">
        <v>312</v>
      </c>
      <c r="E102" s="213" t="s">
        <v>312</v>
      </c>
      <c r="F102" s="213" t="s">
        <v>312</v>
      </c>
      <c r="G102" s="213" t="s">
        <v>312</v>
      </c>
      <c r="H102" s="233" t="s">
        <v>312</v>
      </c>
    </row>
    <row r="103" spans="1:9" x14ac:dyDescent="0.2">
      <c r="A103" s="209" t="s" vm="6">
        <v>7</v>
      </c>
      <c r="B103" s="210" t="s">
        <v>312</v>
      </c>
      <c r="C103" s="213" t="s">
        <v>312</v>
      </c>
      <c r="D103" s="213" t="s">
        <v>312</v>
      </c>
      <c r="E103" s="213" t="s">
        <v>312</v>
      </c>
      <c r="F103" s="213" t="s">
        <v>312</v>
      </c>
      <c r="G103" s="213" t="s">
        <v>312</v>
      </c>
      <c r="H103" s="233" t="s">
        <v>312</v>
      </c>
    </row>
    <row r="104" spans="1:9" x14ac:dyDescent="0.2">
      <c r="A104" s="209" t="s" vm="7">
        <v>8</v>
      </c>
      <c r="B104" s="210" t="s">
        <v>312</v>
      </c>
      <c r="C104" s="213" t="s">
        <v>312</v>
      </c>
      <c r="D104" s="213" t="s">
        <v>312</v>
      </c>
      <c r="E104" s="213" t="s">
        <v>312</v>
      </c>
      <c r="F104" s="213" t="s">
        <v>312</v>
      </c>
      <c r="G104" s="213" t="s">
        <v>312</v>
      </c>
      <c r="H104" s="233" t="s">
        <v>312</v>
      </c>
    </row>
    <row r="105" spans="1:9" x14ac:dyDescent="0.2">
      <c r="A105" s="209" t="s" vm="8">
        <v>9</v>
      </c>
      <c r="B105" s="210" t="s">
        <v>312</v>
      </c>
      <c r="C105" s="213" t="s">
        <v>312</v>
      </c>
      <c r="D105" s="213" t="s">
        <v>312</v>
      </c>
      <c r="E105" s="213" t="s">
        <v>312</v>
      </c>
      <c r="F105" s="213" t="s">
        <v>312</v>
      </c>
      <c r="G105" s="213" t="s">
        <v>312</v>
      </c>
      <c r="H105" s="233" t="s">
        <v>312</v>
      </c>
    </row>
    <row r="106" spans="1:9" x14ac:dyDescent="0.2">
      <c r="A106" s="209" t="s">
        <v>315</v>
      </c>
      <c r="B106" s="210" t="s">
        <v>312</v>
      </c>
      <c r="C106" s="213" t="s">
        <v>312</v>
      </c>
      <c r="D106" s="213" t="s">
        <v>312</v>
      </c>
      <c r="E106" s="213" t="s">
        <v>312</v>
      </c>
      <c r="F106" s="213" t="s">
        <v>312</v>
      </c>
      <c r="G106" s="213" t="s">
        <v>312</v>
      </c>
      <c r="H106" s="233" t="s">
        <v>312</v>
      </c>
    </row>
    <row r="107" spans="1:9" x14ac:dyDescent="0.2">
      <c r="A107" s="209" t="s" vm="10">
        <v>11</v>
      </c>
      <c r="B107" s="210" t="s">
        <v>312</v>
      </c>
      <c r="C107" s="213" t="s">
        <v>312</v>
      </c>
      <c r="D107" s="213" t="s">
        <v>312</v>
      </c>
      <c r="E107" s="213" t="s">
        <v>312</v>
      </c>
      <c r="F107" s="213" t="s">
        <v>312</v>
      </c>
      <c r="G107" s="213" t="s">
        <v>312</v>
      </c>
      <c r="H107" s="233" t="s">
        <v>312</v>
      </c>
    </row>
    <row r="108" spans="1:9" x14ac:dyDescent="0.2">
      <c r="A108" s="209" t="s">
        <v>273</v>
      </c>
      <c r="B108" s="210" t="s">
        <v>312</v>
      </c>
      <c r="C108" s="213" t="s">
        <v>312</v>
      </c>
      <c r="D108" s="213" t="s">
        <v>312</v>
      </c>
      <c r="E108" s="213" t="s">
        <v>312</v>
      </c>
      <c r="F108" s="213" t="s">
        <v>312</v>
      </c>
      <c r="G108" s="213" t="s">
        <v>312</v>
      </c>
      <c r="H108" s="233" t="s">
        <v>312</v>
      </c>
    </row>
    <row r="109" spans="1:9" x14ac:dyDescent="0.2">
      <c r="A109" s="209" t="s">
        <v>270</v>
      </c>
      <c r="B109" s="210" t="s">
        <v>312</v>
      </c>
      <c r="C109" s="213" t="s">
        <v>312</v>
      </c>
      <c r="D109" s="213" t="s">
        <v>312</v>
      </c>
      <c r="E109" s="213" t="s">
        <v>312</v>
      </c>
      <c r="F109" s="213" t="s">
        <v>312</v>
      </c>
      <c r="G109" s="213" t="s">
        <v>312</v>
      </c>
      <c r="H109" s="233" t="s">
        <v>312</v>
      </c>
    </row>
    <row r="110" spans="1:9" x14ac:dyDescent="0.2">
      <c r="A110" s="209" t="s">
        <v>211</v>
      </c>
      <c r="B110" s="210" t="s">
        <v>312</v>
      </c>
      <c r="C110" s="213" t="s">
        <v>312</v>
      </c>
      <c r="D110" s="213" t="s">
        <v>312</v>
      </c>
      <c r="E110" s="213" t="s">
        <v>312</v>
      </c>
      <c r="F110" s="213" t="s">
        <v>312</v>
      </c>
      <c r="G110" s="213" t="s">
        <v>312</v>
      </c>
      <c r="H110" s="233" t="s">
        <v>312</v>
      </c>
    </row>
    <row r="111" spans="1:9" x14ac:dyDescent="0.2">
      <c r="A111" s="209" t="s" vm="20">
        <v>21</v>
      </c>
      <c r="B111" s="210" t="s">
        <v>312</v>
      </c>
      <c r="C111" s="213" t="s">
        <v>312</v>
      </c>
      <c r="D111" s="213" t="s">
        <v>312</v>
      </c>
      <c r="E111" s="213" t="s">
        <v>312</v>
      </c>
      <c r="F111" s="213" t="s">
        <v>312</v>
      </c>
      <c r="G111" s="213" t="s">
        <v>312</v>
      </c>
      <c r="H111" s="233" t="s">
        <v>312</v>
      </c>
    </row>
    <row r="112" spans="1:9" s="172" customFormat="1" ht="15.75" thickBot="1" x14ac:dyDescent="0.3">
      <c r="A112" s="217" t="s">
        <v>101</v>
      </c>
      <c r="B112" s="218" t="s">
        <v>312</v>
      </c>
      <c r="C112" s="219" t="s">
        <v>312</v>
      </c>
      <c r="D112" s="219" t="s">
        <v>312</v>
      </c>
      <c r="E112" s="219" t="s">
        <v>312</v>
      </c>
      <c r="F112" s="219" t="s">
        <v>312</v>
      </c>
      <c r="G112" s="219" t="s">
        <v>312</v>
      </c>
      <c r="H112" s="273" t="s">
        <v>312</v>
      </c>
      <c r="I112" s="169"/>
    </row>
    <row r="113" spans="1:8" ht="15" thickTop="1" x14ac:dyDescent="0.2">
      <c r="A113" s="209"/>
      <c r="B113" s="209"/>
      <c r="C113" s="209"/>
      <c r="D113" s="209"/>
      <c r="E113" s="209"/>
      <c r="F113" s="209"/>
      <c r="G113" s="209"/>
      <c r="H113" s="233"/>
    </row>
    <row r="114" spans="1:8" x14ac:dyDescent="0.2">
      <c r="A114" s="209"/>
      <c r="B114" s="209"/>
      <c r="C114" s="209"/>
      <c r="D114" s="209"/>
      <c r="E114" s="209"/>
      <c r="F114" s="209"/>
      <c r="G114" s="209"/>
      <c r="H114" s="233"/>
    </row>
    <row r="115" spans="1:8" x14ac:dyDescent="0.2">
      <c r="A115" s="209"/>
      <c r="B115" s="209"/>
      <c r="C115" s="209"/>
      <c r="D115" s="209"/>
      <c r="E115" s="209"/>
      <c r="F115" s="209"/>
      <c r="G115" s="209"/>
      <c r="H115" s="233"/>
    </row>
    <row r="116" spans="1:8" s="175" customFormat="1" ht="29.1" customHeight="1" x14ac:dyDescent="0.2">
      <c r="A116" s="199" t="s">
        <v>36</v>
      </c>
      <c r="B116" s="199" t="s">
        <v>115</v>
      </c>
      <c r="C116" s="270" t="s" vm="29">
        <v>63</v>
      </c>
      <c r="D116" s="189" t="s" vm="30">
        <v>64</v>
      </c>
      <c r="E116" s="189" t="s" vm="31">
        <v>65</v>
      </c>
      <c r="F116" s="189" t="s" vm="32">
        <v>66</v>
      </c>
      <c r="G116" s="189" t="s">
        <v>67</v>
      </c>
      <c r="H116" s="239" t="s">
        <v>178</v>
      </c>
    </row>
    <row r="117" spans="1:8" x14ac:dyDescent="0.2">
      <c r="A117" s="271"/>
      <c r="B117" s="271"/>
      <c r="C117" s="272" t="s">
        <v>96</v>
      </c>
      <c r="D117" s="272" t="s">
        <v>96</v>
      </c>
      <c r="E117" s="272" t="s">
        <v>96</v>
      </c>
      <c r="F117" s="272" t="s">
        <v>96</v>
      </c>
      <c r="G117" s="272" t="s">
        <v>96</v>
      </c>
      <c r="H117" s="200"/>
    </row>
    <row r="118" spans="1:8" x14ac:dyDescent="0.2">
      <c r="A118" s="209" t="s">
        <v>210</v>
      </c>
      <c r="B118" s="210" t="s">
        <v>312</v>
      </c>
      <c r="C118" s="213" t="s">
        <v>312</v>
      </c>
      <c r="D118" s="213" t="s">
        <v>312</v>
      </c>
      <c r="E118" s="213" t="s">
        <v>312</v>
      </c>
      <c r="F118" s="213" t="s">
        <v>312</v>
      </c>
      <c r="G118" s="213" t="s">
        <v>312</v>
      </c>
      <c r="H118" s="233" t="s">
        <v>312</v>
      </c>
    </row>
    <row r="119" spans="1:8" x14ac:dyDescent="0.2">
      <c r="A119" s="209" t="s" vm="1">
        <v>2</v>
      </c>
      <c r="B119" s="210" t="s">
        <v>312</v>
      </c>
      <c r="C119" s="213" t="s">
        <v>312</v>
      </c>
      <c r="D119" s="213" t="s">
        <v>312</v>
      </c>
      <c r="E119" s="213" t="s">
        <v>312</v>
      </c>
      <c r="F119" s="213" t="s">
        <v>312</v>
      </c>
      <c r="G119" s="213" t="s">
        <v>312</v>
      </c>
      <c r="H119" s="233" t="s">
        <v>312</v>
      </c>
    </row>
    <row r="120" spans="1:8" x14ac:dyDescent="0.2">
      <c r="A120" s="209" t="s">
        <v>205</v>
      </c>
      <c r="B120" s="210" t="s">
        <v>312</v>
      </c>
      <c r="C120" s="213" t="s">
        <v>312</v>
      </c>
      <c r="D120" s="213" t="s">
        <v>312</v>
      </c>
      <c r="E120" s="213" t="s">
        <v>312</v>
      </c>
      <c r="F120" s="213" t="s">
        <v>312</v>
      </c>
      <c r="G120" s="213" t="s">
        <v>312</v>
      </c>
      <c r="H120" s="233" t="s">
        <v>312</v>
      </c>
    </row>
    <row r="121" spans="1:8" x14ac:dyDescent="0.2">
      <c r="A121" s="209" t="s" vm="5">
        <v>6</v>
      </c>
      <c r="B121" s="210" t="s">
        <v>312</v>
      </c>
      <c r="C121" s="213" t="s">
        <v>312</v>
      </c>
      <c r="D121" s="213" t="s">
        <v>312</v>
      </c>
      <c r="E121" s="213" t="s">
        <v>312</v>
      </c>
      <c r="F121" s="213" t="s">
        <v>312</v>
      </c>
      <c r="G121" s="213" t="s">
        <v>312</v>
      </c>
      <c r="H121" s="233" t="s">
        <v>312</v>
      </c>
    </row>
    <row r="122" spans="1:8" x14ac:dyDescent="0.2">
      <c r="A122" s="209" t="s" vm="6">
        <v>7</v>
      </c>
      <c r="B122" s="210" t="s">
        <v>312</v>
      </c>
      <c r="C122" s="213" t="s">
        <v>312</v>
      </c>
      <c r="D122" s="213" t="s">
        <v>312</v>
      </c>
      <c r="E122" s="213" t="s">
        <v>312</v>
      </c>
      <c r="F122" s="213" t="s">
        <v>312</v>
      </c>
      <c r="G122" s="213" t="s">
        <v>312</v>
      </c>
      <c r="H122" s="233" t="s">
        <v>312</v>
      </c>
    </row>
    <row r="123" spans="1:8" x14ac:dyDescent="0.2">
      <c r="A123" s="209" t="s" vm="7">
        <v>8</v>
      </c>
      <c r="B123" s="210" t="s">
        <v>312</v>
      </c>
      <c r="C123" s="213" t="s">
        <v>312</v>
      </c>
      <c r="D123" s="213" t="s">
        <v>312</v>
      </c>
      <c r="E123" s="213" t="s">
        <v>312</v>
      </c>
      <c r="F123" s="213" t="s">
        <v>312</v>
      </c>
      <c r="G123" s="213" t="s">
        <v>312</v>
      </c>
      <c r="H123" s="233" t="s">
        <v>312</v>
      </c>
    </row>
    <row r="124" spans="1:8" x14ac:dyDescent="0.2">
      <c r="A124" s="209" t="s" vm="8">
        <v>9</v>
      </c>
      <c r="B124" s="210" t="s">
        <v>312</v>
      </c>
      <c r="C124" s="213" t="s">
        <v>312</v>
      </c>
      <c r="D124" s="213" t="s">
        <v>312</v>
      </c>
      <c r="E124" s="213" t="s">
        <v>312</v>
      </c>
      <c r="F124" s="213" t="s">
        <v>312</v>
      </c>
      <c r="G124" s="213" t="s">
        <v>312</v>
      </c>
      <c r="H124" s="233" t="s">
        <v>312</v>
      </c>
    </row>
    <row r="125" spans="1:8" x14ac:dyDescent="0.2">
      <c r="A125" s="209" t="s">
        <v>315</v>
      </c>
      <c r="B125" s="210" t="s">
        <v>312</v>
      </c>
      <c r="C125" s="213" t="s">
        <v>312</v>
      </c>
      <c r="D125" s="213" t="s">
        <v>312</v>
      </c>
      <c r="E125" s="213" t="s">
        <v>312</v>
      </c>
      <c r="F125" s="213" t="s">
        <v>312</v>
      </c>
      <c r="G125" s="213" t="s">
        <v>312</v>
      </c>
      <c r="H125" s="233" t="s">
        <v>312</v>
      </c>
    </row>
    <row r="126" spans="1:8" x14ac:dyDescent="0.2">
      <c r="A126" s="209" t="s" vm="10">
        <v>11</v>
      </c>
      <c r="B126" s="210" t="s">
        <v>312</v>
      </c>
      <c r="C126" s="213" t="s">
        <v>312</v>
      </c>
      <c r="D126" s="213" t="s">
        <v>312</v>
      </c>
      <c r="E126" s="213" t="s">
        <v>312</v>
      </c>
      <c r="F126" s="213" t="s">
        <v>312</v>
      </c>
      <c r="G126" s="213" t="s">
        <v>312</v>
      </c>
      <c r="H126" s="233" t="s">
        <v>312</v>
      </c>
    </row>
    <row r="127" spans="1:8" x14ac:dyDescent="0.2">
      <c r="A127" s="209" t="s">
        <v>273</v>
      </c>
      <c r="B127" s="210" t="s">
        <v>312</v>
      </c>
      <c r="C127" s="213" t="s">
        <v>312</v>
      </c>
      <c r="D127" s="213" t="s">
        <v>312</v>
      </c>
      <c r="E127" s="213" t="s">
        <v>312</v>
      </c>
      <c r="F127" s="213" t="s">
        <v>312</v>
      </c>
      <c r="G127" s="213" t="s">
        <v>312</v>
      </c>
      <c r="H127" s="233" t="s">
        <v>312</v>
      </c>
    </row>
    <row r="128" spans="1:8" x14ac:dyDescent="0.2">
      <c r="A128" s="209" t="s">
        <v>270</v>
      </c>
      <c r="B128" s="210" t="s">
        <v>312</v>
      </c>
      <c r="C128" s="213" t="s">
        <v>312</v>
      </c>
      <c r="D128" s="213" t="s">
        <v>312</v>
      </c>
      <c r="E128" s="213" t="s">
        <v>312</v>
      </c>
      <c r="F128" s="213" t="s">
        <v>312</v>
      </c>
      <c r="G128" s="213" t="s">
        <v>312</v>
      </c>
      <c r="H128" s="233" t="s">
        <v>312</v>
      </c>
    </row>
    <row r="129" spans="1:9" x14ac:dyDescent="0.2">
      <c r="A129" s="209" t="s">
        <v>211</v>
      </c>
      <c r="B129" s="210" t="s">
        <v>312</v>
      </c>
      <c r="C129" s="213" t="s">
        <v>312</v>
      </c>
      <c r="D129" s="213" t="s">
        <v>312</v>
      </c>
      <c r="E129" s="213" t="s">
        <v>312</v>
      </c>
      <c r="F129" s="213" t="s">
        <v>312</v>
      </c>
      <c r="G129" s="213" t="s">
        <v>312</v>
      </c>
      <c r="H129" s="233" t="s">
        <v>312</v>
      </c>
    </row>
    <row r="130" spans="1:9" x14ac:dyDescent="0.2">
      <c r="A130" s="209" t="s" vm="20">
        <v>21</v>
      </c>
      <c r="B130" s="210" t="s">
        <v>312</v>
      </c>
      <c r="C130" s="213" t="s">
        <v>312</v>
      </c>
      <c r="D130" s="213" t="s">
        <v>312</v>
      </c>
      <c r="E130" s="213" t="s">
        <v>312</v>
      </c>
      <c r="F130" s="213" t="s">
        <v>312</v>
      </c>
      <c r="G130" s="213" t="s">
        <v>312</v>
      </c>
      <c r="H130" s="233" t="s">
        <v>312</v>
      </c>
    </row>
    <row r="131" spans="1:9" s="172" customFormat="1" ht="15.75" thickBot="1" x14ac:dyDescent="0.3">
      <c r="A131" s="217" t="s">
        <v>101</v>
      </c>
      <c r="B131" s="218" t="s">
        <v>312</v>
      </c>
      <c r="C131" s="219" t="s">
        <v>312</v>
      </c>
      <c r="D131" s="219" t="s">
        <v>312</v>
      </c>
      <c r="E131" s="219" t="s">
        <v>312</v>
      </c>
      <c r="F131" s="219" t="s">
        <v>312</v>
      </c>
      <c r="G131" s="219" t="s">
        <v>312</v>
      </c>
      <c r="H131" s="273" t="s">
        <v>312</v>
      </c>
      <c r="I131" s="169"/>
    </row>
    <row r="132" spans="1:9" ht="15" thickTop="1" x14ac:dyDescent="0.2">
      <c r="A132" s="209"/>
      <c r="B132" s="209"/>
      <c r="C132" s="209"/>
      <c r="D132" s="209"/>
      <c r="E132" s="209"/>
      <c r="F132" s="209"/>
      <c r="G132" s="209"/>
      <c r="H132" s="209"/>
    </row>
    <row r="133" spans="1:9" x14ac:dyDescent="0.2">
      <c r="A133" s="209"/>
      <c r="B133" s="209"/>
      <c r="C133" s="209"/>
      <c r="D133" s="209"/>
      <c r="E133" s="209"/>
      <c r="F133" s="209"/>
      <c r="G133" s="209"/>
      <c r="H133" s="209"/>
    </row>
    <row r="134" spans="1:9" x14ac:dyDescent="0.2">
      <c r="A134" s="209"/>
      <c r="B134" s="209"/>
      <c r="C134" s="209"/>
      <c r="D134" s="209"/>
      <c r="E134" s="209"/>
      <c r="F134" s="209"/>
      <c r="G134" s="209"/>
      <c r="H134" s="209"/>
    </row>
    <row r="135" spans="1:9" x14ac:dyDescent="0.2">
      <c r="A135" s="209"/>
      <c r="B135" s="209"/>
      <c r="C135" s="209"/>
      <c r="D135" s="209"/>
      <c r="E135" s="209"/>
      <c r="F135" s="209"/>
      <c r="G135" s="209"/>
      <c r="H135" s="209"/>
    </row>
    <row r="136" spans="1:9" x14ac:dyDescent="0.2">
      <c r="A136" s="209"/>
      <c r="B136" s="209"/>
      <c r="C136" s="209"/>
      <c r="D136" s="209"/>
      <c r="E136" s="209"/>
      <c r="F136" s="209"/>
      <c r="G136" s="209"/>
      <c r="H136" s="209"/>
    </row>
    <row r="137" spans="1:9" x14ac:dyDescent="0.2">
      <c r="A137" s="209"/>
      <c r="B137" s="209"/>
      <c r="C137" s="209"/>
      <c r="D137" s="209"/>
      <c r="E137" s="209"/>
      <c r="F137" s="209"/>
      <c r="G137" s="209"/>
      <c r="H137" s="209"/>
    </row>
    <row r="138" spans="1:9" x14ac:dyDescent="0.2">
      <c r="A138" s="209"/>
      <c r="B138" s="209"/>
      <c r="C138" s="209"/>
      <c r="D138" s="209"/>
      <c r="E138" s="209"/>
      <c r="F138" s="209"/>
      <c r="G138" s="209"/>
      <c r="H138" s="209"/>
    </row>
    <row r="139" spans="1:9" x14ac:dyDescent="0.2">
      <c r="A139" s="209"/>
      <c r="B139" s="209"/>
      <c r="C139" s="209"/>
      <c r="D139" s="209"/>
      <c r="E139" s="209"/>
      <c r="F139" s="209"/>
      <c r="G139" s="209"/>
      <c r="H139" s="209"/>
    </row>
    <row r="140" spans="1:9" x14ac:dyDescent="0.2">
      <c r="A140" s="209"/>
      <c r="B140" s="209"/>
      <c r="C140" s="209"/>
      <c r="D140" s="209"/>
      <c r="E140" s="209"/>
      <c r="F140" s="209"/>
      <c r="G140" s="209"/>
      <c r="H140" s="209"/>
    </row>
    <row r="141" spans="1:9" x14ac:dyDescent="0.2">
      <c r="A141" s="209"/>
      <c r="B141" s="209"/>
      <c r="C141" s="209"/>
      <c r="D141" s="209"/>
      <c r="E141" s="209"/>
      <c r="F141" s="209"/>
      <c r="G141" s="209"/>
      <c r="H141" s="209"/>
    </row>
    <row r="142" spans="1:9" x14ac:dyDescent="0.2">
      <c r="A142" s="209"/>
      <c r="B142" s="209"/>
      <c r="C142" s="209"/>
      <c r="D142" s="209"/>
      <c r="E142" s="209"/>
      <c r="F142" s="209"/>
      <c r="G142" s="209"/>
      <c r="H142" s="209"/>
    </row>
    <row r="143" spans="1:9" x14ac:dyDescent="0.2">
      <c r="A143" s="209"/>
      <c r="B143" s="209"/>
      <c r="C143" s="209"/>
      <c r="D143" s="209"/>
      <c r="E143" s="209"/>
      <c r="F143" s="209"/>
      <c r="G143" s="209"/>
      <c r="H143" s="209"/>
    </row>
    <row r="144" spans="1:9" x14ac:dyDescent="0.2">
      <c r="A144" s="209"/>
      <c r="B144" s="209"/>
      <c r="C144" s="209"/>
      <c r="D144" s="209"/>
      <c r="E144" s="209"/>
      <c r="F144" s="209"/>
      <c r="G144" s="209"/>
      <c r="H144" s="209"/>
    </row>
    <row r="145" spans="1:8" x14ac:dyDescent="0.2">
      <c r="A145" s="209"/>
      <c r="B145" s="209"/>
      <c r="C145" s="209"/>
      <c r="D145" s="209"/>
      <c r="E145" s="209"/>
      <c r="F145" s="209"/>
      <c r="G145" s="209"/>
      <c r="H145" s="209"/>
    </row>
    <row r="146" spans="1:8" x14ac:dyDescent="0.2">
      <c r="A146" s="209"/>
      <c r="B146" s="209"/>
      <c r="C146" s="209"/>
      <c r="D146" s="209"/>
      <c r="E146" s="209"/>
      <c r="F146" s="209"/>
      <c r="G146" s="209"/>
      <c r="H146" s="209"/>
    </row>
    <row r="147" spans="1:8" x14ac:dyDescent="0.2">
      <c r="A147" s="209"/>
      <c r="B147" s="209"/>
      <c r="C147" s="209"/>
      <c r="D147" s="209"/>
      <c r="E147" s="209"/>
      <c r="F147" s="209"/>
      <c r="G147" s="209"/>
      <c r="H147" s="209"/>
    </row>
    <row r="148" spans="1:8" x14ac:dyDescent="0.2">
      <c r="A148" s="209"/>
      <c r="B148" s="209"/>
      <c r="C148" s="209"/>
      <c r="D148" s="209"/>
      <c r="E148" s="209"/>
      <c r="F148" s="209"/>
      <c r="G148" s="209"/>
      <c r="H148" s="209"/>
    </row>
    <row r="149" spans="1:8" x14ac:dyDescent="0.2">
      <c r="A149" s="209"/>
      <c r="B149" s="209"/>
      <c r="C149" s="209"/>
      <c r="D149" s="209"/>
      <c r="E149" s="209"/>
      <c r="F149" s="209"/>
      <c r="G149" s="209"/>
      <c r="H149" s="209"/>
    </row>
    <row r="150" spans="1:8" x14ac:dyDescent="0.2">
      <c r="A150" s="209"/>
      <c r="B150" s="209"/>
      <c r="C150" s="209"/>
      <c r="D150" s="209"/>
      <c r="E150" s="209"/>
      <c r="F150" s="209"/>
      <c r="G150" s="209"/>
      <c r="H150" s="209"/>
    </row>
    <row r="151" spans="1:8" x14ac:dyDescent="0.2">
      <c r="A151" s="209"/>
      <c r="B151" s="209"/>
      <c r="C151" s="209"/>
      <c r="D151" s="209"/>
      <c r="E151" s="209"/>
      <c r="F151" s="209"/>
      <c r="G151" s="209"/>
      <c r="H151" s="209"/>
    </row>
    <row r="152" spans="1:8" ht="14.45" customHeight="1" x14ac:dyDescent="0.2">
      <c r="A152" s="198"/>
      <c r="B152" s="198"/>
      <c r="C152" s="198"/>
      <c r="D152" s="198"/>
      <c r="E152" s="198"/>
      <c r="F152" s="198"/>
      <c r="G152" s="198"/>
      <c r="H152" s="198"/>
    </row>
    <row r="176" s="169" customFormat="1" ht="14.45" customHeight="1" x14ac:dyDescent="0.2"/>
    <row r="200" s="169" customFormat="1" ht="14.45" customHeight="1" x14ac:dyDescent="0.2"/>
  </sheetData>
  <sortState xmlns:xlrd2="http://schemas.microsoft.com/office/spreadsheetml/2017/richdata2" ref="A118:A130">
    <sortCondition ref="A118:A130"/>
  </sortState>
  <mergeCells count="1">
    <mergeCell ref="L4:M4"/>
  </mergeCells>
  <conditionalFormatting sqref="I1:I1048576">
    <cfRule type="containsText" dxfId="8" priority="1" operator="containsText" text="check">
      <formula>NOT(ISERROR(SEARCH("check",I1)))</formula>
    </cfRule>
    <cfRule type="containsText" dxfId="7" priority="3" operator="containsText" text="false">
      <formula>NOT(ISERROR(SEARCH("false",I1)))</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44FA5-A745-4B79-9FB1-9045C4F800EA}">
  <dimension ref="B9:E34"/>
  <sheetViews>
    <sheetView tabSelected="1" workbookViewId="0"/>
  </sheetViews>
  <sheetFormatPr defaultColWidth="10" defaultRowHeight="14.25" x14ac:dyDescent="0.25"/>
  <cols>
    <col min="1" max="1" width="10" style="126"/>
    <col min="2" max="2" width="48.5703125" style="126" customWidth="1"/>
    <col min="3" max="16384" width="10" style="126"/>
  </cols>
  <sheetData>
    <row r="9" ht="14.1" customHeight="1" x14ac:dyDescent="0.25"/>
    <row r="10" ht="14.1" customHeight="1" x14ac:dyDescent="0.25"/>
    <row r="11" ht="14.1" customHeight="1" x14ac:dyDescent="0.25"/>
    <row r="12" ht="14.1" customHeight="1" x14ac:dyDescent="0.25"/>
    <row r="13" ht="14.1" customHeight="1" x14ac:dyDescent="0.25"/>
    <row r="14" ht="14.1" customHeight="1" x14ac:dyDescent="0.25"/>
    <row r="17" spans="2:5" x14ac:dyDescent="0.25">
      <c r="E17" s="183"/>
    </row>
    <row r="19" spans="2:5" ht="42" x14ac:dyDescent="0.55000000000000004">
      <c r="B19" s="184" t="s">
        <v>130</v>
      </c>
    </row>
    <row r="20" spans="2:5" ht="20.25" x14ac:dyDescent="0.25">
      <c r="B20" s="185" t="s">
        <v>269</v>
      </c>
    </row>
    <row r="22" spans="2:5" ht="18" x14ac:dyDescent="0.25">
      <c r="B22" s="127" t="s">
        <v>310</v>
      </c>
    </row>
    <row r="23" spans="2:5" x14ac:dyDescent="0.25">
      <c r="B23" s="126" t="s">
        <v>325</v>
      </c>
    </row>
    <row r="34" spans="2:2" x14ac:dyDescent="0.25">
      <c r="B34" s="128" t="s">
        <v>309</v>
      </c>
    </row>
  </sheetData>
  <pageMargins left="0.7" right="0.7" top="0.75" bottom="0.75" header="0.3" footer="0.3"/>
  <pageSetup paperSize="9" orientation="portrait" horizontalDpi="200" verticalDpi="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theme="4" tint="0.39997558519241921"/>
    <pageSetUpPr autoPageBreaks="0"/>
  </sheetPr>
  <dimension ref="A1:Q201"/>
  <sheetViews>
    <sheetView showGridLines="0" zoomScaleNormal="100" workbookViewId="0"/>
  </sheetViews>
  <sheetFormatPr defaultColWidth="9" defaultRowHeight="14.25" x14ac:dyDescent="0.2"/>
  <cols>
    <col min="1" max="1" width="29.7109375" style="171" bestFit="1" customWidth="1"/>
    <col min="2" max="2" width="29.7109375" style="171" customWidth="1"/>
    <col min="3" max="5" width="19.5703125" style="171" customWidth="1"/>
    <col min="6" max="7" width="19.5703125" style="171" bestFit="1" customWidth="1"/>
    <col min="8" max="8" width="19.7109375" style="171" bestFit="1" customWidth="1"/>
    <col min="9" max="9" width="9.140625" style="169" customWidth="1"/>
    <col min="10" max="16384" width="9" style="169"/>
  </cols>
  <sheetData>
    <row r="1" spans="1:17" ht="20.25" x14ac:dyDescent="0.3">
      <c r="A1" s="125" t="s">
        <v>226</v>
      </c>
      <c r="B1" s="136"/>
      <c r="C1" s="137"/>
      <c r="D1" s="137"/>
      <c r="E1" s="137"/>
      <c r="F1" s="137"/>
      <c r="G1" s="137"/>
      <c r="H1" s="137"/>
    </row>
    <row r="2" spans="1:17" x14ac:dyDescent="0.2">
      <c r="A2" s="145"/>
      <c r="B2" s="146"/>
      <c r="C2" s="146"/>
      <c r="D2" s="146"/>
      <c r="E2" s="146"/>
      <c r="F2" s="146"/>
      <c r="G2" s="146"/>
      <c r="H2" s="146"/>
    </row>
    <row r="3" spans="1:17" ht="30" customHeight="1" x14ac:dyDescent="0.2">
      <c r="A3" s="199" t="s">
        <v>30</v>
      </c>
      <c r="B3" s="199" t="s">
        <v>115</v>
      </c>
      <c r="C3" s="270" t="s" vm="29">
        <v>63</v>
      </c>
      <c r="D3" s="189" t="s" vm="30">
        <v>64</v>
      </c>
      <c r="E3" s="189" t="s" vm="31">
        <v>65</v>
      </c>
      <c r="F3" s="189" t="s" vm="32">
        <v>66</v>
      </c>
      <c r="G3" s="189" t="s">
        <v>67</v>
      </c>
      <c r="H3" s="239" t="s">
        <v>178</v>
      </c>
    </row>
    <row r="4" spans="1:17" ht="15" x14ac:dyDescent="0.2">
      <c r="A4" s="271"/>
      <c r="B4" s="271"/>
      <c r="C4" s="272" t="s">
        <v>96</v>
      </c>
      <c r="D4" s="272" t="s">
        <v>96</v>
      </c>
      <c r="E4" s="272" t="s">
        <v>96</v>
      </c>
      <c r="F4" s="272" t="s">
        <v>96</v>
      </c>
      <c r="G4" s="272" t="s">
        <v>96</v>
      </c>
      <c r="H4" s="272"/>
      <c r="J4" s="170"/>
      <c r="K4" s="170"/>
      <c r="L4" s="336"/>
      <c r="M4" s="336"/>
      <c r="N4" s="170"/>
      <c r="O4" s="170"/>
      <c r="P4" s="170"/>
      <c r="Q4" s="170"/>
    </row>
    <row r="5" spans="1:17" ht="15" x14ac:dyDescent="0.2">
      <c r="A5" s="209" t="s">
        <v>210</v>
      </c>
      <c r="B5" s="210">
        <v>76</v>
      </c>
      <c r="C5" s="213">
        <v>0.69736842105263153</v>
      </c>
      <c r="D5" s="213">
        <v>0.28947368421052633</v>
      </c>
      <c r="E5" s="213">
        <v>1.3157894736842105E-2</v>
      </c>
      <c r="F5" s="213">
        <v>0</v>
      </c>
      <c r="G5" s="213">
        <v>0</v>
      </c>
      <c r="H5" s="233">
        <v>0.76315789473684215</v>
      </c>
      <c r="I5" s="174"/>
      <c r="J5" s="170"/>
      <c r="K5" s="170"/>
      <c r="L5" s="170"/>
      <c r="M5" s="170"/>
      <c r="N5" s="170"/>
      <c r="O5" s="170"/>
      <c r="P5" s="170"/>
    </row>
    <row r="6" spans="1:17" x14ac:dyDescent="0.2">
      <c r="A6" s="209" t="s" vm="1">
        <v>2</v>
      </c>
      <c r="B6" s="210" t="s">
        <v>312</v>
      </c>
      <c r="C6" s="213" t="s">
        <v>312</v>
      </c>
      <c r="D6" s="213" t="s">
        <v>312</v>
      </c>
      <c r="E6" s="213" t="s">
        <v>312</v>
      </c>
      <c r="F6" s="213" t="s">
        <v>312</v>
      </c>
      <c r="G6" s="213" t="s">
        <v>312</v>
      </c>
      <c r="H6" s="233" t="s">
        <v>312</v>
      </c>
      <c r="I6" s="174"/>
    </row>
    <row r="7" spans="1:17" x14ac:dyDescent="0.2">
      <c r="A7" s="209" t="s">
        <v>205</v>
      </c>
      <c r="B7" s="210" t="s">
        <v>312</v>
      </c>
      <c r="C7" s="213" t="s">
        <v>312</v>
      </c>
      <c r="D7" s="213" t="s">
        <v>312</v>
      </c>
      <c r="E7" s="213" t="s">
        <v>312</v>
      </c>
      <c r="F7" s="213" t="s">
        <v>312</v>
      </c>
      <c r="G7" s="213" t="s">
        <v>312</v>
      </c>
      <c r="H7" s="233" t="s">
        <v>312</v>
      </c>
      <c r="I7" s="174"/>
    </row>
    <row r="8" spans="1:17" x14ac:dyDescent="0.2">
      <c r="A8" s="209" t="s" vm="5">
        <v>6</v>
      </c>
      <c r="B8" s="210" t="s">
        <v>312</v>
      </c>
      <c r="C8" s="213" t="s">
        <v>312</v>
      </c>
      <c r="D8" s="213" t="s">
        <v>312</v>
      </c>
      <c r="E8" s="213" t="s">
        <v>312</v>
      </c>
      <c r="F8" s="213" t="s">
        <v>312</v>
      </c>
      <c r="G8" s="213" t="s">
        <v>312</v>
      </c>
      <c r="H8" s="233" t="s">
        <v>312</v>
      </c>
      <c r="I8" s="174"/>
    </row>
    <row r="9" spans="1:17" x14ac:dyDescent="0.2">
      <c r="A9" s="209" t="s" vm="6">
        <v>7</v>
      </c>
      <c r="B9" s="210" t="s">
        <v>312</v>
      </c>
      <c r="C9" s="276" t="s">
        <v>312</v>
      </c>
      <c r="D9" s="276" t="s">
        <v>312</v>
      </c>
      <c r="E9" s="276" t="s">
        <v>312</v>
      </c>
      <c r="F9" s="276" t="s">
        <v>312</v>
      </c>
      <c r="G9" s="276" t="s">
        <v>312</v>
      </c>
      <c r="H9" s="233" t="s">
        <v>312</v>
      </c>
      <c r="I9" s="174"/>
    </row>
    <row r="10" spans="1:17" x14ac:dyDescent="0.2">
      <c r="A10" s="209" t="s" vm="7">
        <v>8</v>
      </c>
      <c r="B10" s="210" t="s">
        <v>312</v>
      </c>
      <c r="C10" s="213" t="s">
        <v>312</v>
      </c>
      <c r="D10" s="213" t="s">
        <v>312</v>
      </c>
      <c r="E10" s="213" t="s">
        <v>312</v>
      </c>
      <c r="F10" s="213" t="s">
        <v>312</v>
      </c>
      <c r="G10" s="213" t="s">
        <v>312</v>
      </c>
      <c r="H10" s="233" t="s">
        <v>312</v>
      </c>
      <c r="I10" s="174"/>
    </row>
    <row r="11" spans="1:17" x14ac:dyDescent="0.2">
      <c r="A11" s="209" t="s" vm="8">
        <v>9</v>
      </c>
      <c r="B11" s="210" t="s">
        <v>206</v>
      </c>
      <c r="C11" s="276" t="s">
        <v>206</v>
      </c>
      <c r="D11" s="276" t="s">
        <v>206</v>
      </c>
      <c r="E11" s="276" t="s">
        <v>206</v>
      </c>
      <c r="F11" s="276" t="s">
        <v>206</v>
      </c>
      <c r="G11" s="276" t="s">
        <v>206</v>
      </c>
      <c r="H11" s="233" t="s">
        <v>206</v>
      </c>
      <c r="I11" s="174"/>
    </row>
    <row r="12" spans="1:17" x14ac:dyDescent="0.2">
      <c r="A12" s="209" t="s">
        <v>315</v>
      </c>
      <c r="B12" s="210" t="s">
        <v>206</v>
      </c>
      <c r="C12" s="213" t="s">
        <v>206</v>
      </c>
      <c r="D12" s="213" t="s">
        <v>206</v>
      </c>
      <c r="E12" s="213" t="s">
        <v>206</v>
      </c>
      <c r="F12" s="213" t="s">
        <v>206</v>
      </c>
      <c r="G12" s="213" t="s">
        <v>206</v>
      </c>
      <c r="H12" s="233" t="s">
        <v>206</v>
      </c>
      <c r="I12" s="174"/>
    </row>
    <row r="13" spans="1:17" x14ac:dyDescent="0.2">
      <c r="A13" s="209" t="s" vm="10">
        <v>11</v>
      </c>
      <c r="B13" s="210" t="s">
        <v>312</v>
      </c>
      <c r="C13" s="213" t="s">
        <v>312</v>
      </c>
      <c r="D13" s="213" t="s">
        <v>312</v>
      </c>
      <c r="E13" s="213" t="s">
        <v>312</v>
      </c>
      <c r="F13" s="213" t="s">
        <v>312</v>
      </c>
      <c r="G13" s="213" t="s">
        <v>312</v>
      </c>
      <c r="H13" s="233" t="s">
        <v>312</v>
      </c>
      <c r="I13" s="174"/>
    </row>
    <row r="14" spans="1:17" x14ac:dyDescent="0.2">
      <c r="A14" s="209" t="s">
        <v>273</v>
      </c>
      <c r="B14" s="210" t="s">
        <v>312</v>
      </c>
      <c r="C14" s="213" t="s">
        <v>312</v>
      </c>
      <c r="D14" s="213" t="s">
        <v>312</v>
      </c>
      <c r="E14" s="213" t="s">
        <v>312</v>
      </c>
      <c r="F14" s="213" t="s">
        <v>312</v>
      </c>
      <c r="G14" s="213" t="s">
        <v>312</v>
      </c>
      <c r="H14" s="233" t="s">
        <v>312</v>
      </c>
      <c r="I14" s="174"/>
    </row>
    <row r="15" spans="1:17" x14ac:dyDescent="0.2">
      <c r="A15" s="209" t="s">
        <v>270</v>
      </c>
      <c r="B15" s="210">
        <v>0</v>
      </c>
      <c r="C15" s="213">
        <v>0</v>
      </c>
      <c r="D15" s="213">
        <v>0</v>
      </c>
      <c r="E15" s="213">
        <v>0</v>
      </c>
      <c r="F15" s="213">
        <v>0</v>
      </c>
      <c r="G15" s="213">
        <v>0</v>
      </c>
      <c r="H15" s="233" t="s">
        <v>197</v>
      </c>
      <c r="I15" s="174"/>
    </row>
    <row r="16" spans="1:17" x14ac:dyDescent="0.2">
      <c r="A16" s="209" t="s">
        <v>211</v>
      </c>
      <c r="B16" s="210" t="s">
        <v>206</v>
      </c>
      <c r="C16" s="213" t="s">
        <v>206</v>
      </c>
      <c r="D16" s="213" t="s">
        <v>206</v>
      </c>
      <c r="E16" s="213" t="s">
        <v>206</v>
      </c>
      <c r="F16" s="213" t="s">
        <v>206</v>
      </c>
      <c r="G16" s="213" t="s">
        <v>206</v>
      </c>
      <c r="H16" s="233" t="s">
        <v>206</v>
      </c>
      <c r="I16" s="174"/>
    </row>
    <row r="17" spans="1:9" x14ac:dyDescent="0.2">
      <c r="A17" s="209" t="s" vm="20">
        <v>21</v>
      </c>
      <c r="B17" s="210" t="s">
        <v>206</v>
      </c>
      <c r="C17" s="213" t="s">
        <v>206</v>
      </c>
      <c r="D17" s="213" t="s">
        <v>206</v>
      </c>
      <c r="E17" s="213" t="s">
        <v>206</v>
      </c>
      <c r="F17" s="213" t="s">
        <v>206</v>
      </c>
      <c r="G17" s="213" t="s">
        <v>206</v>
      </c>
      <c r="H17" s="233" t="s">
        <v>206</v>
      </c>
      <c r="I17" s="174"/>
    </row>
    <row r="18" spans="1:9" s="172" customFormat="1" ht="15.75" thickBot="1" x14ac:dyDescent="0.3">
      <c r="A18" s="217" t="s">
        <v>101</v>
      </c>
      <c r="B18" s="218">
        <v>185</v>
      </c>
      <c r="C18" s="219">
        <v>0.72432432432432436</v>
      </c>
      <c r="D18" s="219">
        <v>0.25405405405405407</v>
      </c>
      <c r="E18" s="219">
        <v>1.6216216216216217E-2</v>
      </c>
      <c r="F18" s="219">
        <v>5.4054054054054057E-3</v>
      </c>
      <c r="G18" s="219">
        <v>0</v>
      </c>
      <c r="H18" s="273">
        <v>0.79324324324324325</v>
      </c>
      <c r="I18" s="174"/>
    </row>
    <row r="19" spans="1:9" ht="15" thickTop="1" x14ac:dyDescent="0.2">
      <c r="A19" s="209"/>
      <c r="B19" s="253"/>
      <c r="C19" s="209"/>
      <c r="D19" s="209"/>
      <c r="E19" s="209"/>
      <c r="F19" s="209"/>
      <c r="G19" s="209"/>
      <c r="H19" s="233"/>
    </row>
    <row r="20" spans="1:9" x14ac:dyDescent="0.2">
      <c r="A20" s="209"/>
      <c r="B20" s="209"/>
      <c r="C20" s="209"/>
      <c r="D20" s="209"/>
      <c r="E20" s="209"/>
      <c r="F20" s="209"/>
      <c r="G20" s="209"/>
      <c r="H20" s="233"/>
    </row>
    <row r="21" spans="1:9" x14ac:dyDescent="0.2">
      <c r="A21" s="209"/>
      <c r="B21" s="209"/>
      <c r="C21" s="209"/>
      <c r="D21" s="209"/>
      <c r="E21" s="209"/>
      <c r="F21" s="209"/>
      <c r="G21" s="209"/>
      <c r="H21" s="233"/>
    </row>
    <row r="22" spans="1:9" s="175" customFormat="1" ht="29.1" customHeight="1" x14ac:dyDescent="0.2">
      <c r="A22" s="274" t="s">
        <v>31</v>
      </c>
      <c r="B22" s="274" t="s">
        <v>115</v>
      </c>
      <c r="C22" s="270" t="s" vm="29">
        <v>63</v>
      </c>
      <c r="D22" s="189" t="s" vm="30">
        <v>64</v>
      </c>
      <c r="E22" s="189" t="s" vm="31">
        <v>65</v>
      </c>
      <c r="F22" s="189" t="s" vm="32">
        <v>66</v>
      </c>
      <c r="G22" s="189" t="s">
        <v>67</v>
      </c>
      <c r="H22" s="239" t="s">
        <v>178</v>
      </c>
    </row>
    <row r="23" spans="1:9" x14ac:dyDescent="0.2">
      <c r="A23" s="272"/>
      <c r="B23" s="272"/>
      <c r="C23" s="272" t="s">
        <v>96</v>
      </c>
      <c r="D23" s="272" t="s">
        <v>96</v>
      </c>
      <c r="E23" s="272" t="s">
        <v>96</v>
      </c>
      <c r="F23" s="272" t="s">
        <v>96</v>
      </c>
      <c r="G23" s="272" t="s">
        <v>96</v>
      </c>
      <c r="H23" s="200"/>
    </row>
    <row r="24" spans="1:9" x14ac:dyDescent="0.2">
      <c r="A24" s="209" t="s">
        <v>210</v>
      </c>
      <c r="B24" s="210" t="s">
        <v>206</v>
      </c>
      <c r="C24" s="213" t="s">
        <v>206</v>
      </c>
      <c r="D24" s="213" t="s">
        <v>206</v>
      </c>
      <c r="E24" s="213" t="s">
        <v>206</v>
      </c>
      <c r="F24" s="213" t="s">
        <v>206</v>
      </c>
      <c r="G24" s="213" t="s">
        <v>206</v>
      </c>
      <c r="H24" s="233" t="s">
        <v>206</v>
      </c>
      <c r="I24" s="174"/>
    </row>
    <row r="25" spans="1:9" x14ac:dyDescent="0.2">
      <c r="A25" s="209" t="s" vm="1">
        <v>2</v>
      </c>
      <c r="B25" s="210" t="s">
        <v>312</v>
      </c>
      <c r="C25" s="213" t="s">
        <v>312</v>
      </c>
      <c r="D25" s="213" t="s">
        <v>312</v>
      </c>
      <c r="E25" s="213" t="s">
        <v>312</v>
      </c>
      <c r="F25" s="213" t="s">
        <v>312</v>
      </c>
      <c r="G25" s="213" t="s">
        <v>312</v>
      </c>
      <c r="H25" s="233" t="s">
        <v>312</v>
      </c>
      <c r="I25" s="174"/>
    </row>
    <row r="26" spans="1:9" x14ac:dyDescent="0.2">
      <c r="A26" s="209" t="s">
        <v>205</v>
      </c>
      <c r="B26" s="210" t="s">
        <v>312</v>
      </c>
      <c r="C26" s="213" t="s">
        <v>312</v>
      </c>
      <c r="D26" s="213" t="s">
        <v>312</v>
      </c>
      <c r="E26" s="213" t="s">
        <v>312</v>
      </c>
      <c r="F26" s="213" t="s">
        <v>312</v>
      </c>
      <c r="G26" s="213" t="s">
        <v>312</v>
      </c>
      <c r="H26" s="233" t="s">
        <v>312</v>
      </c>
      <c r="I26" s="174"/>
    </row>
    <row r="27" spans="1:9" x14ac:dyDescent="0.2">
      <c r="A27" s="209" t="s" vm="5">
        <v>6</v>
      </c>
      <c r="B27" s="210" t="s">
        <v>312</v>
      </c>
      <c r="C27" s="276" t="s">
        <v>312</v>
      </c>
      <c r="D27" s="276" t="s">
        <v>312</v>
      </c>
      <c r="E27" s="276" t="s">
        <v>312</v>
      </c>
      <c r="F27" s="276" t="s">
        <v>312</v>
      </c>
      <c r="G27" s="276" t="s">
        <v>312</v>
      </c>
      <c r="H27" s="233" t="s">
        <v>312</v>
      </c>
      <c r="I27" s="174"/>
    </row>
    <row r="28" spans="1:9" x14ac:dyDescent="0.2">
      <c r="A28" s="209" t="s" vm="6">
        <v>7</v>
      </c>
      <c r="B28" s="210" t="s">
        <v>206</v>
      </c>
      <c r="C28" s="276" t="s">
        <v>206</v>
      </c>
      <c r="D28" s="276" t="s">
        <v>206</v>
      </c>
      <c r="E28" s="276" t="s">
        <v>206</v>
      </c>
      <c r="F28" s="276" t="s">
        <v>206</v>
      </c>
      <c r="G28" s="276" t="s">
        <v>206</v>
      </c>
      <c r="H28" s="233" t="s">
        <v>206</v>
      </c>
      <c r="I28" s="174"/>
    </row>
    <row r="29" spans="1:9" x14ac:dyDescent="0.2">
      <c r="A29" s="209" t="s" vm="7">
        <v>8</v>
      </c>
      <c r="B29" s="210" t="s">
        <v>206</v>
      </c>
      <c r="C29" s="276" t="s">
        <v>206</v>
      </c>
      <c r="D29" s="276" t="s">
        <v>206</v>
      </c>
      <c r="E29" s="276" t="s">
        <v>206</v>
      </c>
      <c r="F29" s="276" t="s">
        <v>206</v>
      </c>
      <c r="G29" s="276" t="s">
        <v>206</v>
      </c>
      <c r="H29" s="233" t="s">
        <v>206</v>
      </c>
      <c r="I29" s="174"/>
    </row>
    <row r="30" spans="1:9" x14ac:dyDescent="0.2">
      <c r="A30" s="209" t="s" vm="8">
        <v>9</v>
      </c>
      <c r="B30" s="210" t="s">
        <v>206</v>
      </c>
      <c r="C30" s="276" t="s">
        <v>206</v>
      </c>
      <c r="D30" s="276" t="s">
        <v>206</v>
      </c>
      <c r="E30" s="276" t="s">
        <v>206</v>
      </c>
      <c r="F30" s="276" t="s">
        <v>206</v>
      </c>
      <c r="G30" s="276" t="s">
        <v>206</v>
      </c>
      <c r="H30" s="233" t="s">
        <v>206</v>
      </c>
      <c r="I30" s="174"/>
    </row>
    <row r="31" spans="1:9" x14ac:dyDescent="0.2">
      <c r="A31" s="209" t="s">
        <v>315</v>
      </c>
      <c r="B31" s="210" t="s">
        <v>206</v>
      </c>
      <c r="C31" s="276" t="s">
        <v>206</v>
      </c>
      <c r="D31" s="276" t="s">
        <v>206</v>
      </c>
      <c r="E31" s="276" t="s">
        <v>206</v>
      </c>
      <c r="F31" s="276" t="s">
        <v>206</v>
      </c>
      <c r="G31" s="276" t="s">
        <v>206</v>
      </c>
      <c r="H31" s="233" t="s">
        <v>206</v>
      </c>
      <c r="I31" s="174"/>
    </row>
    <row r="32" spans="1:9" x14ac:dyDescent="0.2">
      <c r="A32" s="209" t="s" vm="10">
        <v>11</v>
      </c>
      <c r="B32" s="210" t="s">
        <v>312</v>
      </c>
      <c r="C32" s="276" t="s">
        <v>312</v>
      </c>
      <c r="D32" s="276" t="s">
        <v>312</v>
      </c>
      <c r="E32" s="276" t="s">
        <v>312</v>
      </c>
      <c r="F32" s="276" t="s">
        <v>312</v>
      </c>
      <c r="G32" s="276" t="s">
        <v>312</v>
      </c>
      <c r="H32" s="233" t="s">
        <v>312</v>
      </c>
      <c r="I32" s="174"/>
    </row>
    <row r="33" spans="1:9" x14ac:dyDescent="0.2">
      <c r="A33" s="209" t="s">
        <v>273</v>
      </c>
      <c r="B33" s="210" t="s">
        <v>312</v>
      </c>
      <c r="C33" s="276" t="s">
        <v>312</v>
      </c>
      <c r="D33" s="276" t="s">
        <v>312</v>
      </c>
      <c r="E33" s="276" t="s">
        <v>312</v>
      </c>
      <c r="F33" s="276" t="s">
        <v>312</v>
      </c>
      <c r="G33" s="276" t="s">
        <v>312</v>
      </c>
      <c r="H33" s="233" t="s">
        <v>312</v>
      </c>
      <c r="I33" s="174"/>
    </row>
    <row r="34" spans="1:9" x14ac:dyDescent="0.2">
      <c r="A34" s="209" t="s">
        <v>270</v>
      </c>
      <c r="B34" s="210" t="s">
        <v>206</v>
      </c>
      <c r="C34" s="276" t="s">
        <v>206</v>
      </c>
      <c r="D34" s="276" t="s">
        <v>206</v>
      </c>
      <c r="E34" s="276" t="s">
        <v>206</v>
      </c>
      <c r="F34" s="276" t="s">
        <v>206</v>
      </c>
      <c r="G34" s="276" t="s">
        <v>206</v>
      </c>
      <c r="H34" s="233" t="s">
        <v>206</v>
      </c>
      <c r="I34" s="174"/>
    </row>
    <row r="35" spans="1:9" x14ac:dyDescent="0.2">
      <c r="A35" s="209" t="s">
        <v>211</v>
      </c>
      <c r="B35" s="210" t="s">
        <v>206</v>
      </c>
      <c r="C35" s="276" t="s">
        <v>206</v>
      </c>
      <c r="D35" s="276" t="s">
        <v>206</v>
      </c>
      <c r="E35" s="276" t="s">
        <v>206</v>
      </c>
      <c r="F35" s="276" t="s">
        <v>206</v>
      </c>
      <c r="G35" s="276" t="s">
        <v>206</v>
      </c>
      <c r="H35" s="233" t="s">
        <v>206</v>
      </c>
      <c r="I35" s="174"/>
    </row>
    <row r="36" spans="1:9" x14ac:dyDescent="0.2">
      <c r="A36" s="209" t="s" vm="20">
        <v>21</v>
      </c>
      <c r="B36" s="210" t="s">
        <v>206</v>
      </c>
      <c r="C36" s="276" t="s">
        <v>206</v>
      </c>
      <c r="D36" s="276" t="s">
        <v>206</v>
      </c>
      <c r="E36" s="276" t="s">
        <v>206</v>
      </c>
      <c r="F36" s="276" t="s">
        <v>206</v>
      </c>
      <c r="G36" s="276" t="s">
        <v>206</v>
      </c>
      <c r="H36" s="233" t="s">
        <v>206</v>
      </c>
      <c r="I36" s="174"/>
    </row>
    <row r="37" spans="1:9" s="172" customFormat="1" ht="15.75" thickBot="1" x14ac:dyDescent="0.3">
      <c r="A37" s="217" t="s">
        <v>101</v>
      </c>
      <c r="B37" s="218">
        <v>102</v>
      </c>
      <c r="C37" s="219">
        <v>0.30392156862745096</v>
      </c>
      <c r="D37" s="219">
        <v>0.29411764705882354</v>
      </c>
      <c r="E37" s="219">
        <v>0.17647058823529413</v>
      </c>
      <c r="F37" s="219">
        <v>0.17647058823529413</v>
      </c>
      <c r="G37" s="219">
        <v>4.9019607843137254E-2</v>
      </c>
      <c r="H37" s="273">
        <v>3.6960784313725492</v>
      </c>
      <c r="I37" s="174"/>
    </row>
    <row r="38" spans="1:9" ht="15" thickTop="1" x14ac:dyDescent="0.2">
      <c r="A38" s="209"/>
      <c r="B38" s="209"/>
      <c r="C38" s="209"/>
      <c r="D38" s="209"/>
      <c r="E38" s="209"/>
      <c r="F38" s="209"/>
      <c r="G38" s="209"/>
      <c r="H38" s="233"/>
    </row>
    <row r="39" spans="1:9" x14ac:dyDescent="0.2">
      <c r="A39" s="209"/>
      <c r="B39" s="209"/>
      <c r="C39" s="209"/>
      <c r="D39" s="209"/>
      <c r="E39" s="209"/>
      <c r="F39" s="209"/>
      <c r="G39" s="209"/>
      <c r="H39" s="233"/>
    </row>
    <row r="40" spans="1:9" x14ac:dyDescent="0.2">
      <c r="A40" s="209"/>
      <c r="B40" s="209"/>
      <c r="C40" s="209"/>
      <c r="D40" s="209"/>
      <c r="E40" s="209"/>
      <c r="F40" s="209"/>
      <c r="G40" s="209"/>
      <c r="H40" s="233"/>
    </row>
    <row r="41" spans="1:9" s="175" customFormat="1" ht="29.1" customHeight="1" x14ac:dyDescent="0.2">
      <c r="A41" s="199" t="s">
        <v>32</v>
      </c>
      <c r="B41" s="199" t="s">
        <v>115</v>
      </c>
      <c r="C41" s="270" t="s" vm="29">
        <v>63</v>
      </c>
      <c r="D41" s="189" t="s" vm="30">
        <v>64</v>
      </c>
      <c r="E41" s="189" t="s" vm="31">
        <v>65</v>
      </c>
      <c r="F41" s="189" t="s" vm="32">
        <v>66</v>
      </c>
      <c r="G41" s="189" t="s">
        <v>67</v>
      </c>
      <c r="H41" s="239" t="s">
        <v>178</v>
      </c>
    </row>
    <row r="42" spans="1:9" x14ac:dyDescent="0.2">
      <c r="A42" s="271"/>
      <c r="B42" s="271"/>
      <c r="C42" s="272" t="s">
        <v>96</v>
      </c>
      <c r="D42" s="272" t="s">
        <v>96</v>
      </c>
      <c r="E42" s="272" t="s">
        <v>96</v>
      </c>
      <c r="F42" s="272" t="s">
        <v>96</v>
      </c>
      <c r="G42" s="272" t="s">
        <v>96</v>
      </c>
      <c r="H42" s="200"/>
    </row>
    <row r="43" spans="1:9" x14ac:dyDescent="0.2">
      <c r="A43" s="209" t="s">
        <v>210</v>
      </c>
      <c r="B43" s="210" t="s">
        <v>206</v>
      </c>
      <c r="C43" s="213" t="s">
        <v>206</v>
      </c>
      <c r="D43" s="213" t="s">
        <v>206</v>
      </c>
      <c r="E43" s="213" t="s">
        <v>206</v>
      </c>
      <c r="F43" s="213" t="s">
        <v>206</v>
      </c>
      <c r="G43" s="213" t="s">
        <v>206</v>
      </c>
      <c r="H43" s="233" t="s">
        <v>206</v>
      </c>
      <c r="I43" s="174"/>
    </row>
    <row r="44" spans="1:9" x14ac:dyDescent="0.2">
      <c r="A44" s="209" t="s" vm="1">
        <v>2</v>
      </c>
      <c r="B44" s="210" t="s">
        <v>312</v>
      </c>
      <c r="C44" s="276" t="s">
        <v>312</v>
      </c>
      <c r="D44" s="276" t="s">
        <v>312</v>
      </c>
      <c r="E44" s="276" t="s">
        <v>312</v>
      </c>
      <c r="F44" s="276" t="s">
        <v>312</v>
      </c>
      <c r="G44" s="276" t="s">
        <v>312</v>
      </c>
      <c r="H44" s="233" t="s">
        <v>312</v>
      </c>
      <c r="I44" s="174"/>
    </row>
    <row r="45" spans="1:9" x14ac:dyDescent="0.2">
      <c r="A45" s="209" t="s">
        <v>205</v>
      </c>
      <c r="B45" s="210" t="s">
        <v>312</v>
      </c>
      <c r="C45" s="276" t="s">
        <v>312</v>
      </c>
      <c r="D45" s="276" t="s">
        <v>312</v>
      </c>
      <c r="E45" s="276" t="s">
        <v>312</v>
      </c>
      <c r="F45" s="276" t="s">
        <v>312</v>
      </c>
      <c r="G45" s="276" t="s">
        <v>312</v>
      </c>
      <c r="H45" s="233" t="s">
        <v>312</v>
      </c>
      <c r="I45" s="174"/>
    </row>
    <row r="46" spans="1:9" x14ac:dyDescent="0.2">
      <c r="A46" s="209" t="s" vm="5">
        <v>6</v>
      </c>
      <c r="B46" s="210" t="s">
        <v>312</v>
      </c>
      <c r="C46" s="276" t="s">
        <v>312</v>
      </c>
      <c r="D46" s="276" t="s">
        <v>312</v>
      </c>
      <c r="E46" s="276" t="s">
        <v>312</v>
      </c>
      <c r="F46" s="276" t="s">
        <v>312</v>
      </c>
      <c r="G46" s="276" t="s">
        <v>312</v>
      </c>
      <c r="H46" s="233" t="s">
        <v>312</v>
      </c>
      <c r="I46" s="174"/>
    </row>
    <row r="47" spans="1:9" x14ac:dyDescent="0.2">
      <c r="A47" s="209" t="s" vm="6">
        <v>7</v>
      </c>
      <c r="B47" s="210" t="s">
        <v>312</v>
      </c>
      <c r="C47" s="276" t="s">
        <v>312</v>
      </c>
      <c r="D47" s="276" t="s">
        <v>312</v>
      </c>
      <c r="E47" s="276" t="s">
        <v>312</v>
      </c>
      <c r="F47" s="276" t="s">
        <v>312</v>
      </c>
      <c r="G47" s="276" t="s">
        <v>312</v>
      </c>
      <c r="H47" s="233" t="s">
        <v>312</v>
      </c>
      <c r="I47" s="174"/>
    </row>
    <row r="48" spans="1:9" x14ac:dyDescent="0.2">
      <c r="A48" s="209" t="s" vm="7">
        <v>8</v>
      </c>
      <c r="B48" s="210" t="s">
        <v>312</v>
      </c>
      <c r="C48" s="276" t="s">
        <v>312</v>
      </c>
      <c r="D48" s="276" t="s">
        <v>312</v>
      </c>
      <c r="E48" s="276" t="s">
        <v>312</v>
      </c>
      <c r="F48" s="276" t="s">
        <v>312</v>
      </c>
      <c r="G48" s="276" t="s">
        <v>312</v>
      </c>
      <c r="H48" s="233" t="s">
        <v>312</v>
      </c>
      <c r="I48" s="174"/>
    </row>
    <row r="49" spans="1:9" x14ac:dyDescent="0.2">
      <c r="A49" s="209" t="s" vm="8">
        <v>9</v>
      </c>
      <c r="B49" s="210" t="s">
        <v>206</v>
      </c>
      <c r="C49" s="276" t="s">
        <v>206</v>
      </c>
      <c r="D49" s="276" t="s">
        <v>206</v>
      </c>
      <c r="E49" s="276" t="s">
        <v>206</v>
      </c>
      <c r="F49" s="276" t="s">
        <v>206</v>
      </c>
      <c r="G49" s="276" t="s">
        <v>206</v>
      </c>
      <c r="H49" s="233" t="s">
        <v>206</v>
      </c>
      <c r="I49" s="174"/>
    </row>
    <row r="50" spans="1:9" x14ac:dyDescent="0.2">
      <c r="A50" s="209" t="s">
        <v>315</v>
      </c>
      <c r="B50" s="210" t="s">
        <v>312</v>
      </c>
      <c r="C50" s="276" t="s">
        <v>312</v>
      </c>
      <c r="D50" s="276" t="s">
        <v>312</v>
      </c>
      <c r="E50" s="276" t="s">
        <v>312</v>
      </c>
      <c r="F50" s="276" t="s">
        <v>312</v>
      </c>
      <c r="G50" s="276" t="s">
        <v>312</v>
      </c>
      <c r="H50" s="233" t="s">
        <v>312</v>
      </c>
      <c r="I50" s="174"/>
    </row>
    <row r="51" spans="1:9" x14ac:dyDescent="0.2">
      <c r="A51" s="209" t="s" vm="10">
        <v>11</v>
      </c>
      <c r="B51" s="210" t="s">
        <v>312</v>
      </c>
      <c r="C51" s="276" t="s">
        <v>312</v>
      </c>
      <c r="D51" s="276" t="s">
        <v>312</v>
      </c>
      <c r="E51" s="276" t="s">
        <v>312</v>
      </c>
      <c r="F51" s="276" t="s">
        <v>312</v>
      </c>
      <c r="G51" s="276" t="s">
        <v>312</v>
      </c>
      <c r="H51" s="233" t="s">
        <v>312</v>
      </c>
      <c r="I51" s="174"/>
    </row>
    <row r="52" spans="1:9" x14ac:dyDescent="0.2">
      <c r="A52" s="209" t="s">
        <v>273</v>
      </c>
      <c r="B52" s="210" t="s">
        <v>312</v>
      </c>
      <c r="C52" s="276" t="s">
        <v>312</v>
      </c>
      <c r="D52" s="276" t="s">
        <v>312</v>
      </c>
      <c r="E52" s="276" t="s">
        <v>312</v>
      </c>
      <c r="F52" s="276" t="s">
        <v>312</v>
      </c>
      <c r="G52" s="276" t="s">
        <v>312</v>
      </c>
      <c r="H52" s="233" t="s">
        <v>312</v>
      </c>
      <c r="I52" s="174"/>
    </row>
    <row r="53" spans="1:9" x14ac:dyDescent="0.2">
      <c r="A53" s="209" t="s">
        <v>270</v>
      </c>
      <c r="B53" s="210" t="s">
        <v>312</v>
      </c>
      <c r="C53" s="276" t="s">
        <v>312</v>
      </c>
      <c r="D53" s="276" t="s">
        <v>312</v>
      </c>
      <c r="E53" s="276" t="s">
        <v>312</v>
      </c>
      <c r="F53" s="276" t="s">
        <v>312</v>
      </c>
      <c r="G53" s="276" t="s">
        <v>312</v>
      </c>
      <c r="H53" s="233" t="s">
        <v>312</v>
      </c>
      <c r="I53" s="174"/>
    </row>
    <row r="54" spans="1:9" x14ac:dyDescent="0.2">
      <c r="A54" s="209" t="s">
        <v>211</v>
      </c>
      <c r="B54" s="210">
        <v>0</v>
      </c>
      <c r="C54" s="213">
        <v>0</v>
      </c>
      <c r="D54" s="213">
        <v>0</v>
      </c>
      <c r="E54" s="213">
        <v>0</v>
      </c>
      <c r="F54" s="213">
        <v>0</v>
      </c>
      <c r="G54" s="213">
        <v>0</v>
      </c>
      <c r="H54" s="233" t="s">
        <v>197</v>
      </c>
      <c r="I54" s="174"/>
    </row>
    <row r="55" spans="1:9" x14ac:dyDescent="0.2">
      <c r="A55" s="209" t="s" vm="20">
        <v>21</v>
      </c>
      <c r="B55" s="210" t="s">
        <v>312</v>
      </c>
      <c r="C55" s="213" t="s">
        <v>312</v>
      </c>
      <c r="D55" s="213" t="s">
        <v>312</v>
      </c>
      <c r="E55" s="213" t="s">
        <v>312</v>
      </c>
      <c r="F55" s="213" t="s">
        <v>312</v>
      </c>
      <c r="G55" s="213" t="s">
        <v>312</v>
      </c>
      <c r="H55" s="233" t="s">
        <v>312</v>
      </c>
      <c r="I55" s="174"/>
    </row>
    <row r="56" spans="1:9" s="172" customFormat="1" ht="15.75" thickBot="1" x14ac:dyDescent="0.3">
      <c r="A56" s="217" t="s">
        <v>101</v>
      </c>
      <c r="B56" s="218">
        <v>22</v>
      </c>
      <c r="C56" s="219">
        <v>0.59090909090909094</v>
      </c>
      <c r="D56" s="219">
        <v>0.31818181818181818</v>
      </c>
      <c r="E56" s="219">
        <v>9.0909090909090912E-2</v>
      </c>
      <c r="F56" s="219">
        <v>0</v>
      </c>
      <c r="G56" s="219">
        <v>0</v>
      </c>
      <c r="H56" s="273">
        <v>1.0568181818181819</v>
      </c>
      <c r="I56" s="174"/>
    </row>
    <row r="57" spans="1:9" ht="15" thickTop="1" x14ac:dyDescent="0.2">
      <c r="A57" s="209"/>
      <c r="B57" s="253"/>
      <c r="C57" s="209"/>
      <c r="D57" s="209"/>
      <c r="E57" s="209"/>
      <c r="F57" s="209"/>
      <c r="G57" s="209"/>
      <c r="H57" s="233"/>
    </row>
    <row r="58" spans="1:9" x14ac:dyDescent="0.2">
      <c r="A58" s="209"/>
      <c r="B58" s="209"/>
      <c r="C58" s="209"/>
      <c r="D58" s="209"/>
      <c r="E58" s="209"/>
      <c r="F58" s="209"/>
      <c r="G58" s="209"/>
      <c r="H58" s="233"/>
    </row>
    <row r="59" spans="1:9" x14ac:dyDescent="0.2">
      <c r="A59" s="209"/>
      <c r="B59" s="209"/>
      <c r="C59" s="209"/>
      <c r="D59" s="209"/>
      <c r="E59" s="209"/>
      <c r="F59" s="209"/>
      <c r="G59" s="209"/>
      <c r="H59" s="233"/>
    </row>
    <row r="60" spans="1:9" s="175" customFormat="1" ht="29.1" customHeight="1" x14ac:dyDescent="0.2">
      <c r="A60" s="199" t="s">
        <v>33</v>
      </c>
      <c r="B60" s="199" t="s">
        <v>115</v>
      </c>
      <c r="C60" s="270" t="s" vm="29">
        <v>63</v>
      </c>
      <c r="D60" s="189" t="s" vm="30">
        <v>64</v>
      </c>
      <c r="E60" s="189" t="s" vm="31">
        <v>65</v>
      </c>
      <c r="F60" s="189" t="s" vm="32">
        <v>66</v>
      </c>
      <c r="G60" s="189" t="s">
        <v>67</v>
      </c>
      <c r="H60" s="239" t="s">
        <v>178</v>
      </c>
    </row>
    <row r="61" spans="1:9" x14ac:dyDescent="0.2">
      <c r="A61" s="271"/>
      <c r="B61" s="271"/>
      <c r="C61" s="272" t="s">
        <v>96</v>
      </c>
      <c r="D61" s="272" t="s">
        <v>96</v>
      </c>
      <c r="E61" s="272" t="s">
        <v>96</v>
      </c>
      <c r="F61" s="272" t="s">
        <v>96</v>
      </c>
      <c r="G61" s="272" t="s">
        <v>96</v>
      </c>
      <c r="H61" s="200"/>
    </row>
    <row r="62" spans="1:9" x14ac:dyDescent="0.2">
      <c r="A62" s="209" t="s">
        <v>210</v>
      </c>
      <c r="B62" s="210">
        <v>1267</v>
      </c>
      <c r="C62" s="213">
        <v>0.73086029992107338</v>
      </c>
      <c r="D62" s="213">
        <v>0.22651933701657459</v>
      </c>
      <c r="E62" s="213">
        <v>3.4727703235990531E-2</v>
      </c>
      <c r="F62" s="213">
        <v>4.7355958958168907E-3</v>
      </c>
      <c r="G62" s="213">
        <v>3.1570639305445935E-3</v>
      </c>
      <c r="H62" s="233">
        <v>0.88693764798737174</v>
      </c>
      <c r="I62" s="174"/>
    </row>
    <row r="63" spans="1:9" x14ac:dyDescent="0.2">
      <c r="A63" s="209" t="s" vm="1">
        <v>2</v>
      </c>
      <c r="B63" s="210" t="s">
        <v>312</v>
      </c>
      <c r="C63" s="213" t="s">
        <v>312</v>
      </c>
      <c r="D63" s="213" t="s">
        <v>312</v>
      </c>
      <c r="E63" s="213" t="s">
        <v>312</v>
      </c>
      <c r="F63" s="213" t="s">
        <v>312</v>
      </c>
      <c r="G63" s="213" t="s">
        <v>312</v>
      </c>
      <c r="H63" s="233" t="s">
        <v>312</v>
      </c>
      <c r="I63" s="174"/>
    </row>
    <row r="64" spans="1:9" x14ac:dyDescent="0.2">
      <c r="A64" s="209" t="s">
        <v>205</v>
      </c>
      <c r="B64" s="210" t="s">
        <v>312</v>
      </c>
      <c r="C64" s="213" t="s">
        <v>312</v>
      </c>
      <c r="D64" s="213" t="s">
        <v>312</v>
      </c>
      <c r="E64" s="213" t="s">
        <v>312</v>
      </c>
      <c r="F64" s="213" t="s">
        <v>312</v>
      </c>
      <c r="G64" s="213" t="s">
        <v>312</v>
      </c>
      <c r="H64" s="233" t="s">
        <v>312</v>
      </c>
      <c r="I64" s="174"/>
    </row>
    <row r="65" spans="1:9" x14ac:dyDescent="0.2">
      <c r="A65" s="209" t="s" vm="5">
        <v>6</v>
      </c>
      <c r="B65" s="210" t="s">
        <v>312</v>
      </c>
      <c r="C65" s="213" t="s">
        <v>312</v>
      </c>
      <c r="D65" s="213" t="s">
        <v>312</v>
      </c>
      <c r="E65" s="213" t="s">
        <v>312</v>
      </c>
      <c r="F65" s="213" t="s">
        <v>312</v>
      </c>
      <c r="G65" s="213" t="s">
        <v>312</v>
      </c>
      <c r="H65" s="233" t="s">
        <v>312</v>
      </c>
      <c r="I65" s="174"/>
    </row>
    <row r="66" spans="1:9" x14ac:dyDescent="0.2">
      <c r="A66" s="209" t="s" vm="6">
        <v>7</v>
      </c>
      <c r="B66" s="210" t="s">
        <v>312</v>
      </c>
      <c r="C66" s="213" t="s">
        <v>312</v>
      </c>
      <c r="D66" s="213" t="s">
        <v>312</v>
      </c>
      <c r="E66" s="213" t="s">
        <v>312</v>
      </c>
      <c r="F66" s="213" t="s">
        <v>312</v>
      </c>
      <c r="G66" s="213" t="s">
        <v>312</v>
      </c>
      <c r="H66" s="233" t="s">
        <v>312</v>
      </c>
      <c r="I66" s="174"/>
    </row>
    <row r="67" spans="1:9" x14ac:dyDescent="0.2">
      <c r="A67" s="209" t="s" vm="7">
        <v>8</v>
      </c>
      <c r="B67" s="210" t="s">
        <v>312</v>
      </c>
      <c r="C67" s="213" t="s">
        <v>312</v>
      </c>
      <c r="D67" s="213" t="s">
        <v>312</v>
      </c>
      <c r="E67" s="213" t="s">
        <v>312</v>
      </c>
      <c r="F67" s="213" t="s">
        <v>312</v>
      </c>
      <c r="G67" s="213" t="s">
        <v>312</v>
      </c>
      <c r="H67" s="233" t="s">
        <v>312</v>
      </c>
      <c r="I67" s="174"/>
    </row>
    <row r="68" spans="1:9" x14ac:dyDescent="0.2">
      <c r="A68" s="209" t="s" vm="8">
        <v>9</v>
      </c>
      <c r="B68" s="210">
        <v>338</v>
      </c>
      <c r="C68" s="213">
        <v>0.52366863905325445</v>
      </c>
      <c r="D68" s="213">
        <v>0.41124260355029585</v>
      </c>
      <c r="E68" s="213">
        <v>6.5088757396449703E-2</v>
      </c>
      <c r="F68" s="213">
        <v>0</v>
      </c>
      <c r="G68" s="213">
        <v>0</v>
      </c>
      <c r="H68" s="233">
        <v>1.0362426035502958</v>
      </c>
      <c r="I68" s="174"/>
    </row>
    <row r="69" spans="1:9" x14ac:dyDescent="0.2">
      <c r="A69" s="209" t="s">
        <v>315</v>
      </c>
      <c r="B69" s="210">
        <v>270</v>
      </c>
      <c r="C69" s="213">
        <v>0.25925925925925924</v>
      </c>
      <c r="D69" s="213">
        <v>0.65925925925925921</v>
      </c>
      <c r="E69" s="213">
        <v>7.407407407407407E-2</v>
      </c>
      <c r="F69" s="213">
        <v>7.4074074074074077E-3</v>
      </c>
      <c r="G69" s="213">
        <v>0</v>
      </c>
      <c r="H69" s="233">
        <v>1.3166666666666667</v>
      </c>
      <c r="I69" s="174"/>
    </row>
    <row r="70" spans="1:9" x14ac:dyDescent="0.2">
      <c r="A70" s="209" t="s" vm="10">
        <v>11</v>
      </c>
      <c r="B70" s="210" t="s">
        <v>312</v>
      </c>
      <c r="C70" s="213" t="s">
        <v>312</v>
      </c>
      <c r="D70" s="213" t="s">
        <v>312</v>
      </c>
      <c r="E70" s="213" t="s">
        <v>312</v>
      </c>
      <c r="F70" s="213" t="s">
        <v>312</v>
      </c>
      <c r="G70" s="213" t="s">
        <v>312</v>
      </c>
      <c r="H70" s="233" t="s">
        <v>312</v>
      </c>
      <c r="I70" s="174"/>
    </row>
    <row r="71" spans="1:9" x14ac:dyDescent="0.2">
      <c r="A71" s="209" t="s">
        <v>273</v>
      </c>
      <c r="B71" s="210" t="s">
        <v>312</v>
      </c>
      <c r="C71" s="213" t="s">
        <v>312</v>
      </c>
      <c r="D71" s="213" t="s">
        <v>312</v>
      </c>
      <c r="E71" s="213" t="s">
        <v>312</v>
      </c>
      <c r="F71" s="213" t="s">
        <v>312</v>
      </c>
      <c r="G71" s="213" t="s">
        <v>312</v>
      </c>
      <c r="H71" s="233" t="s">
        <v>312</v>
      </c>
      <c r="I71" s="174"/>
    </row>
    <row r="72" spans="1:9" x14ac:dyDescent="0.2">
      <c r="A72" s="209" t="s">
        <v>270</v>
      </c>
      <c r="B72" s="210">
        <v>0</v>
      </c>
      <c r="C72" s="213">
        <v>0</v>
      </c>
      <c r="D72" s="213">
        <v>0</v>
      </c>
      <c r="E72" s="213">
        <v>0</v>
      </c>
      <c r="F72" s="213">
        <v>0</v>
      </c>
      <c r="G72" s="213">
        <v>0</v>
      </c>
      <c r="H72" s="233" t="s">
        <v>197</v>
      </c>
      <c r="I72" s="174"/>
    </row>
    <row r="73" spans="1:9" x14ac:dyDescent="0.2">
      <c r="A73" s="209" t="s">
        <v>211</v>
      </c>
      <c r="B73" s="210">
        <v>304</v>
      </c>
      <c r="C73" s="213">
        <v>0.47368421052631576</v>
      </c>
      <c r="D73" s="213">
        <v>0.45065789473684209</v>
      </c>
      <c r="E73" s="213">
        <v>7.2368421052631582E-2</v>
      </c>
      <c r="F73" s="213">
        <v>3.2894736842105261E-3</v>
      </c>
      <c r="G73" s="213">
        <v>0</v>
      </c>
      <c r="H73" s="233">
        <v>1.1192434210526316</v>
      </c>
      <c r="I73" s="174"/>
    </row>
    <row r="74" spans="1:9" x14ac:dyDescent="0.2">
      <c r="A74" s="209" t="s" vm="20">
        <v>21</v>
      </c>
      <c r="B74" s="210">
        <v>467</v>
      </c>
      <c r="C74" s="213">
        <v>0.50535331905781589</v>
      </c>
      <c r="D74" s="213">
        <v>0.40042826552462529</v>
      </c>
      <c r="E74" s="213">
        <v>8.3511777301927201E-2</v>
      </c>
      <c r="F74" s="213">
        <v>1.0706638115631691E-2</v>
      </c>
      <c r="G74" s="213">
        <v>0</v>
      </c>
      <c r="H74" s="233">
        <v>1.1836188436830835</v>
      </c>
      <c r="I74" s="174"/>
    </row>
    <row r="75" spans="1:9" s="172" customFormat="1" ht="15.75" thickBot="1" x14ac:dyDescent="0.3">
      <c r="A75" s="217" t="s">
        <v>101</v>
      </c>
      <c r="B75" s="218">
        <v>2649</v>
      </c>
      <c r="C75" s="219">
        <v>0.58663646659116653</v>
      </c>
      <c r="D75" s="219">
        <v>0.35069837674594184</v>
      </c>
      <c r="E75" s="219">
        <v>5.5870139675349186E-2</v>
      </c>
      <c r="F75" s="219">
        <v>5.285013212533031E-3</v>
      </c>
      <c r="G75" s="219">
        <v>1.5100037750094375E-3</v>
      </c>
      <c r="H75" s="273">
        <v>1.0299169497923746</v>
      </c>
      <c r="I75" s="174"/>
    </row>
    <row r="76" spans="1:9" ht="15" thickTop="1" x14ac:dyDescent="0.2">
      <c r="A76" s="209"/>
      <c r="B76" s="209"/>
      <c r="C76" s="209"/>
      <c r="D76" s="209"/>
      <c r="E76" s="209"/>
      <c r="F76" s="209"/>
      <c r="G76" s="209"/>
      <c r="H76" s="233"/>
    </row>
    <row r="77" spans="1:9" x14ac:dyDescent="0.2">
      <c r="A77" s="209"/>
      <c r="B77" s="209"/>
      <c r="C77" s="209"/>
      <c r="D77" s="209"/>
      <c r="E77" s="209"/>
      <c r="F77" s="209"/>
      <c r="G77" s="209"/>
      <c r="H77" s="233"/>
    </row>
    <row r="78" spans="1:9" x14ac:dyDescent="0.2">
      <c r="A78" s="209"/>
      <c r="B78" s="209"/>
      <c r="C78" s="209"/>
      <c r="D78" s="209"/>
      <c r="E78" s="209"/>
      <c r="F78" s="209"/>
      <c r="G78" s="209"/>
      <c r="H78" s="233"/>
    </row>
    <row r="79" spans="1:9" s="175" customFormat="1" ht="29.1" customHeight="1" x14ac:dyDescent="0.2">
      <c r="A79" s="199" t="s">
        <v>34</v>
      </c>
      <c r="B79" s="199" t="s">
        <v>115</v>
      </c>
      <c r="C79" s="270" t="s" vm="29">
        <v>63</v>
      </c>
      <c r="D79" s="189" t="s" vm="30">
        <v>64</v>
      </c>
      <c r="E79" s="189" t="s" vm="31">
        <v>65</v>
      </c>
      <c r="F79" s="189" t="s" vm="32">
        <v>66</v>
      </c>
      <c r="G79" s="189" t="s">
        <v>67</v>
      </c>
      <c r="H79" s="239" t="s">
        <v>178</v>
      </c>
    </row>
    <row r="80" spans="1:9" x14ac:dyDescent="0.2">
      <c r="A80" s="271"/>
      <c r="B80" s="271"/>
      <c r="C80" s="272" t="s">
        <v>96</v>
      </c>
      <c r="D80" s="272" t="s">
        <v>96</v>
      </c>
      <c r="E80" s="272" t="s">
        <v>96</v>
      </c>
      <c r="F80" s="272" t="s">
        <v>96</v>
      </c>
      <c r="G80" s="272" t="s">
        <v>96</v>
      </c>
      <c r="H80" s="200"/>
    </row>
    <row r="81" spans="1:9" x14ac:dyDescent="0.2">
      <c r="A81" s="209" t="s">
        <v>210</v>
      </c>
      <c r="B81" s="210" t="s">
        <v>206</v>
      </c>
      <c r="C81" s="213" t="s">
        <v>206</v>
      </c>
      <c r="D81" s="213" t="s">
        <v>206</v>
      </c>
      <c r="E81" s="213" t="s">
        <v>206</v>
      </c>
      <c r="F81" s="213" t="s">
        <v>206</v>
      </c>
      <c r="G81" s="213" t="s">
        <v>206</v>
      </c>
      <c r="H81" s="233" t="s">
        <v>206</v>
      </c>
      <c r="I81" s="174"/>
    </row>
    <row r="82" spans="1:9" x14ac:dyDescent="0.2">
      <c r="A82" s="209" t="s" vm="1">
        <v>2</v>
      </c>
      <c r="B82" s="210" t="s">
        <v>312</v>
      </c>
      <c r="C82" s="213" t="s">
        <v>312</v>
      </c>
      <c r="D82" s="213" t="s">
        <v>312</v>
      </c>
      <c r="E82" s="213" t="s">
        <v>312</v>
      </c>
      <c r="F82" s="213" t="s">
        <v>312</v>
      </c>
      <c r="G82" s="213" t="s">
        <v>312</v>
      </c>
      <c r="H82" s="233" t="s">
        <v>312</v>
      </c>
      <c r="I82" s="174"/>
    </row>
    <row r="83" spans="1:9" x14ac:dyDescent="0.2">
      <c r="A83" s="209" t="s">
        <v>205</v>
      </c>
      <c r="B83" s="210" t="s">
        <v>312</v>
      </c>
      <c r="C83" s="213" t="s">
        <v>312</v>
      </c>
      <c r="D83" s="213" t="s">
        <v>312</v>
      </c>
      <c r="E83" s="213" t="s">
        <v>312</v>
      </c>
      <c r="F83" s="213" t="s">
        <v>312</v>
      </c>
      <c r="G83" s="213" t="s">
        <v>312</v>
      </c>
      <c r="H83" s="233" t="s">
        <v>312</v>
      </c>
      <c r="I83" s="174"/>
    </row>
    <row r="84" spans="1:9" x14ac:dyDescent="0.2">
      <c r="A84" s="209" t="s" vm="5">
        <v>6</v>
      </c>
      <c r="B84" s="210" t="s">
        <v>312</v>
      </c>
      <c r="C84" s="213" t="s">
        <v>312</v>
      </c>
      <c r="D84" s="213" t="s">
        <v>312</v>
      </c>
      <c r="E84" s="213" t="s">
        <v>312</v>
      </c>
      <c r="F84" s="213" t="s">
        <v>312</v>
      </c>
      <c r="G84" s="213" t="s">
        <v>312</v>
      </c>
      <c r="H84" s="233" t="s">
        <v>312</v>
      </c>
      <c r="I84" s="174"/>
    </row>
    <row r="85" spans="1:9" x14ac:dyDescent="0.2">
      <c r="A85" s="209" t="s" vm="6">
        <v>7</v>
      </c>
      <c r="B85" s="210" t="s">
        <v>312</v>
      </c>
      <c r="C85" s="213" t="s">
        <v>312</v>
      </c>
      <c r="D85" s="213" t="s">
        <v>312</v>
      </c>
      <c r="E85" s="213" t="s">
        <v>312</v>
      </c>
      <c r="F85" s="213" t="s">
        <v>312</v>
      </c>
      <c r="G85" s="213" t="s">
        <v>312</v>
      </c>
      <c r="H85" s="233" t="s">
        <v>312</v>
      </c>
      <c r="I85" s="174"/>
    </row>
    <row r="86" spans="1:9" x14ac:dyDescent="0.2">
      <c r="A86" s="209" t="s" vm="7">
        <v>8</v>
      </c>
      <c r="B86" s="210" t="s">
        <v>312</v>
      </c>
      <c r="C86" s="213" t="s">
        <v>312</v>
      </c>
      <c r="D86" s="213" t="s">
        <v>312</v>
      </c>
      <c r="E86" s="213" t="s">
        <v>312</v>
      </c>
      <c r="F86" s="213" t="s">
        <v>312</v>
      </c>
      <c r="G86" s="213" t="s">
        <v>312</v>
      </c>
      <c r="H86" s="233" t="s">
        <v>312</v>
      </c>
      <c r="I86" s="174"/>
    </row>
    <row r="87" spans="1:9" x14ac:dyDescent="0.2">
      <c r="A87" s="209" t="s" vm="8">
        <v>9</v>
      </c>
      <c r="B87" s="210" t="s">
        <v>312</v>
      </c>
      <c r="C87" s="213" t="s">
        <v>312</v>
      </c>
      <c r="D87" s="213" t="s">
        <v>312</v>
      </c>
      <c r="E87" s="213" t="s">
        <v>312</v>
      </c>
      <c r="F87" s="213" t="s">
        <v>312</v>
      </c>
      <c r="G87" s="213" t="s">
        <v>312</v>
      </c>
      <c r="H87" s="233" t="s">
        <v>312</v>
      </c>
      <c r="I87" s="174"/>
    </row>
    <row r="88" spans="1:9" x14ac:dyDescent="0.2">
      <c r="A88" s="209" t="s">
        <v>315</v>
      </c>
      <c r="B88" s="210" t="s">
        <v>312</v>
      </c>
      <c r="C88" s="213" t="s">
        <v>312</v>
      </c>
      <c r="D88" s="213" t="s">
        <v>312</v>
      </c>
      <c r="E88" s="213" t="s">
        <v>312</v>
      </c>
      <c r="F88" s="213" t="s">
        <v>312</v>
      </c>
      <c r="G88" s="213" t="s">
        <v>312</v>
      </c>
      <c r="H88" s="233" t="s">
        <v>312</v>
      </c>
      <c r="I88" s="174"/>
    </row>
    <row r="89" spans="1:9" x14ac:dyDescent="0.2">
      <c r="A89" s="209" t="s" vm="10">
        <v>11</v>
      </c>
      <c r="B89" s="210" t="s">
        <v>312</v>
      </c>
      <c r="C89" s="213" t="s">
        <v>312</v>
      </c>
      <c r="D89" s="213" t="s">
        <v>312</v>
      </c>
      <c r="E89" s="213" t="s">
        <v>312</v>
      </c>
      <c r="F89" s="213" t="s">
        <v>312</v>
      </c>
      <c r="G89" s="213" t="s">
        <v>312</v>
      </c>
      <c r="H89" s="233" t="s">
        <v>312</v>
      </c>
      <c r="I89" s="174"/>
    </row>
    <row r="90" spans="1:9" x14ac:dyDescent="0.2">
      <c r="A90" s="209" t="s">
        <v>273</v>
      </c>
      <c r="B90" s="210" t="s">
        <v>312</v>
      </c>
      <c r="C90" s="213" t="s">
        <v>312</v>
      </c>
      <c r="D90" s="213" t="s">
        <v>312</v>
      </c>
      <c r="E90" s="213" t="s">
        <v>312</v>
      </c>
      <c r="F90" s="213" t="s">
        <v>312</v>
      </c>
      <c r="G90" s="213" t="s">
        <v>312</v>
      </c>
      <c r="H90" s="233" t="s">
        <v>312</v>
      </c>
      <c r="I90" s="174"/>
    </row>
    <row r="91" spans="1:9" x14ac:dyDescent="0.2">
      <c r="A91" s="209" t="s">
        <v>270</v>
      </c>
      <c r="B91" s="210" t="s">
        <v>312</v>
      </c>
      <c r="C91" s="213" t="s">
        <v>312</v>
      </c>
      <c r="D91" s="213" t="s">
        <v>312</v>
      </c>
      <c r="E91" s="213" t="s">
        <v>312</v>
      </c>
      <c r="F91" s="213" t="s">
        <v>312</v>
      </c>
      <c r="G91" s="213" t="s">
        <v>312</v>
      </c>
      <c r="H91" s="233" t="s">
        <v>312</v>
      </c>
      <c r="I91" s="174"/>
    </row>
    <row r="92" spans="1:9" x14ac:dyDescent="0.2">
      <c r="A92" s="209" t="s">
        <v>211</v>
      </c>
      <c r="B92" s="210" t="s">
        <v>312</v>
      </c>
      <c r="C92" s="213" t="s">
        <v>312</v>
      </c>
      <c r="D92" s="213" t="s">
        <v>312</v>
      </c>
      <c r="E92" s="213" t="s">
        <v>312</v>
      </c>
      <c r="F92" s="213" t="s">
        <v>312</v>
      </c>
      <c r="G92" s="213" t="s">
        <v>312</v>
      </c>
      <c r="H92" s="233" t="s">
        <v>312</v>
      </c>
      <c r="I92" s="174"/>
    </row>
    <row r="93" spans="1:9" x14ac:dyDescent="0.2">
      <c r="A93" s="209" t="s" vm="20">
        <v>21</v>
      </c>
      <c r="B93" s="210" t="s">
        <v>312</v>
      </c>
      <c r="C93" s="213" t="s">
        <v>312</v>
      </c>
      <c r="D93" s="213" t="s">
        <v>312</v>
      </c>
      <c r="E93" s="213" t="s">
        <v>312</v>
      </c>
      <c r="F93" s="213" t="s">
        <v>312</v>
      </c>
      <c r="G93" s="213" t="s">
        <v>312</v>
      </c>
      <c r="H93" s="233" t="s">
        <v>312</v>
      </c>
      <c r="I93" s="174"/>
    </row>
    <row r="94" spans="1:9" s="172" customFormat="1" ht="15.75" thickBot="1" x14ac:dyDescent="0.3">
      <c r="A94" s="217" t="s">
        <v>101</v>
      </c>
      <c r="B94" s="218" t="s">
        <v>206</v>
      </c>
      <c r="C94" s="261" t="s">
        <v>206</v>
      </c>
      <c r="D94" s="261" t="s">
        <v>206</v>
      </c>
      <c r="E94" s="261" t="s">
        <v>206</v>
      </c>
      <c r="F94" s="261" t="s">
        <v>206</v>
      </c>
      <c r="G94" s="261" t="s">
        <v>206</v>
      </c>
      <c r="H94" s="273" t="s">
        <v>206</v>
      </c>
      <c r="I94" s="174"/>
    </row>
    <row r="95" spans="1:9" ht="15" thickTop="1" x14ac:dyDescent="0.2">
      <c r="A95" s="209"/>
      <c r="B95" s="209"/>
      <c r="C95" s="209"/>
      <c r="D95" s="209"/>
      <c r="E95" s="209"/>
      <c r="F95" s="209"/>
      <c r="G95" s="209"/>
      <c r="H95" s="233"/>
    </row>
    <row r="96" spans="1:9" x14ac:dyDescent="0.2">
      <c r="A96" s="209"/>
      <c r="B96" s="209"/>
      <c r="C96" s="209"/>
      <c r="D96" s="209"/>
      <c r="E96" s="209"/>
      <c r="F96" s="209"/>
      <c r="G96" s="209"/>
      <c r="H96" s="233"/>
    </row>
    <row r="97" spans="1:9" x14ac:dyDescent="0.2">
      <c r="A97" s="209"/>
      <c r="B97" s="209"/>
      <c r="C97" s="209"/>
      <c r="D97" s="209"/>
      <c r="E97" s="209"/>
      <c r="F97" s="209"/>
      <c r="G97" s="209"/>
      <c r="H97" s="233"/>
    </row>
    <row r="98" spans="1:9" s="175" customFormat="1" ht="29.1" customHeight="1" x14ac:dyDescent="0.2">
      <c r="A98" s="199" t="s">
        <v>35</v>
      </c>
      <c r="B98" s="199" t="s">
        <v>115</v>
      </c>
      <c r="C98" s="270" t="s" vm="29">
        <v>63</v>
      </c>
      <c r="D98" s="189" t="s" vm="30">
        <v>64</v>
      </c>
      <c r="E98" s="189" t="s" vm="31">
        <v>65</v>
      </c>
      <c r="F98" s="189" t="s" vm="32">
        <v>66</v>
      </c>
      <c r="G98" s="189" t="s">
        <v>67</v>
      </c>
      <c r="H98" s="239" t="s">
        <v>178</v>
      </c>
    </row>
    <row r="99" spans="1:9" x14ac:dyDescent="0.2">
      <c r="A99" s="271"/>
      <c r="B99" s="271"/>
      <c r="C99" s="272" t="s">
        <v>96</v>
      </c>
      <c r="D99" s="272" t="s">
        <v>96</v>
      </c>
      <c r="E99" s="272" t="s">
        <v>96</v>
      </c>
      <c r="F99" s="272" t="s">
        <v>96</v>
      </c>
      <c r="G99" s="272" t="s">
        <v>96</v>
      </c>
      <c r="H99" s="200"/>
    </row>
    <row r="100" spans="1:9" x14ac:dyDescent="0.2">
      <c r="A100" s="209" t="s">
        <v>210</v>
      </c>
      <c r="B100" s="210" t="s">
        <v>312</v>
      </c>
      <c r="C100" s="213" t="s">
        <v>312</v>
      </c>
      <c r="D100" s="213" t="s">
        <v>312</v>
      </c>
      <c r="E100" s="213" t="s">
        <v>312</v>
      </c>
      <c r="F100" s="213" t="s">
        <v>312</v>
      </c>
      <c r="G100" s="213" t="s">
        <v>312</v>
      </c>
      <c r="H100" s="233" t="s">
        <v>312</v>
      </c>
      <c r="I100" s="174"/>
    </row>
    <row r="101" spans="1:9" x14ac:dyDescent="0.2">
      <c r="A101" s="209" t="s" vm="1">
        <v>2</v>
      </c>
      <c r="B101" s="210" t="s">
        <v>312</v>
      </c>
      <c r="C101" s="213" t="s">
        <v>312</v>
      </c>
      <c r="D101" s="213" t="s">
        <v>312</v>
      </c>
      <c r="E101" s="213" t="s">
        <v>312</v>
      </c>
      <c r="F101" s="213" t="s">
        <v>312</v>
      </c>
      <c r="G101" s="213" t="s">
        <v>312</v>
      </c>
      <c r="H101" s="233" t="s">
        <v>312</v>
      </c>
      <c r="I101" s="174"/>
    </row>
    <row r="102" spans="1:9" x14ac:dyDescent="0.2">
      <c r="A102" s="209" t="s">
        <v>205</v>
      </c>
      <c r="B102" s="210" t="s">
        <v>312</v>
      </c>
      <c r="C102" s="213" t="s">
        <v>312</v>
      </c>
      <c r="D102" s="213" t="s">
        <v>312</v>
      </c>
      <c r="E102" s="213" t="s">
        <v>312</v>
      </c>
      <c r="F102" s="213" t="s">
        <v>312</v>
      </c>
      <c r="G102" s="213" t="s">
        <v>312</v>
      </c>
      <c r="H102" s="233" t="s">
        <v>312</v>
      </c>
      <c r="I102" s="174"/>
    </row>
    <row r="103" spans="1:9" x14ac:dyDescent="0.2">
      <c r="A103" s="209" t="s" vm="5">
        <v>6</v>
      </c>
      <c r="B103" s="210" t="s">
        <v>312</v>
      </c>
      <c r="C103" s="213" t="s">
        <v>312</v>
      </c>
      <c r="D103" s="213" t="s">
        <v>312</v>
      </c>
      <c r="E103" s="213" t="s">
        <v>312</v>
      </c>
      <c r="F103" s="213" t="s">
        <v>312</v>
      </c>
      <c r="G103" s="213" t="s">
        <v>312</v>
      </c>
      <c r="H103" s="233" t="s">
        <v>312</v>
      </c>
      <c r="I103" s="174"/>
    </row>
    <row r="104" spans="1:9" x14ac:dyDescent="0.2">
      <c r="A104" s="209" t="s" vm="6">
        <v>7</v>
      </c>
      <c r="B104" s="210" t="s">
        <v>312</v>
      </c>
      <c r="C104" s="213" t="s">
        <v>312</v>
      </c>
      <c r="D104" s="213" t="s">
        <v>312</v>
      </c>
      <c r="E104" s="213" t="s">
        <v>312</v>
      </c>
      <c r="F104" s="213" t="s">
        <v>312</v>
      </c>
      <c r="G104" s="213" t="s">
        <v>312</v>
      </c>
      <c r="H104" s="233" t="s">
        <v>312</v>
      </c>
      <c r="I104" s="174"/>
    </row>
    <row r="105" spans="1:9" x14ac:dyDescent="0.2">
      <c r="A105" s="209" t="s" vm="7">
        <v>8</v>
      </c>
      <c r="B105" s="210" t="s">
        <v>312</v>
      </c>
      <c r="C105" s="213" t="s">
        <v>312</v>
      </c>
      <c r="D105" s="213" t="s">
        <v>312</v>
      </c>
      <c r="E105" s="213" t="s">
        <v>312</v>
      </c>
      <c r="F105" s="213" t="s">
        <v>312</v>
      </c>
      <c r="G105" s="213" t="s">
        <v>312</v>
      </c>
      <c r="H105" s="233" t="s">
        <v>312</v>
      </c>
      <c r="I105" s="174"/>
    </row>
    <row r="106" spans="1:9" x14ac:dyDescent="0.2">
      <c r="A106" s="209" t="s" vm="8">
        <v>9</v>
      </c>
      <c r="B106" s="210" t="s">
        <v>312</v>
      </c>
      <c r="C106" s="213" t="s">
        <v>312</v>
      </c>
      <c r="D106" s="213" t="s">
        <v>312</v>
      </c>
      <c r="E106" s="213" t="s">
        <v>312</v>
      </c>
      <c r="F106" s="213" t="s">
        <v>312</v>
      </c>
      <c r="G106" s="213" t="s">
        <v>312</v>
      </c>
      <c r="H106" s="233" t="s">
        <v>312</v>
      </c>
      <c r="I106" s="174"/>
    </row>
    <row r="107" spans="1:9" x14ac:dyDescent="0.2">
      <c r="A107" s="209" t="s">
        <v>315</v>
      </c>
      <c r="B107" s="210" t="s">
        <v>312</v>
      </c>
      <c r="C107" s="213" t="s">
        <v>312</v>
      </c>
      <c r="D107" s="213" t="s">
        <v>312</v>
      </c>
      <c r="E107" s="213" t="s">
        <v>312</v>
      </c>
      <c r="F107" s="213" t="s">
        <v>312</v>
      </c>
      <c r="G107" s="213" t="s">
        <v>312</v>
      </c>
      <c r="H107" s="233" t="s">
        <v>312</v>
      </c>
      <c r="I107" s="174"/>
    </row>
    <row r="108" spans="1:9" x14ac:dyDescent="0.2">
      <c r="A108" s="209" t="s" vm="10">
        <v>11</v>
      </c>
      <c r="B108" s="210" t="s">
        <v>312</v>
      </c>
      <c r="C108" s="213" t="s">
        <v>312</v>
      </c>
      <c r="D108" s="213" t="s">
        <v>312</v>
      </c>
      <c r="E108" s="213" t="s">
        <v>312</v>
      </c>
      <c r="F108" s="213" t="s">
        <v>312</v>
      </c>
      <c r="G108" s="213" t="s">
        <v>312</v>
      </c>
      <c r="H108" s="233" t="s">
        <v>312</v>
      </c>
      <c r="I108" s="174"/>
    </row>
    <row r="109" spans="1:9" x14ac:dyDescent="0.2">
      <c r="A109" s="209" t="s">
        <v>273</v>
      </c>
      <c r="B109" s="210" t="s">
        <v>312</v>
      </c>
      <c r="C109" s="213" t="s">
        <v>312</v>
      </c>
      <c r="D109" s="213" t="s">
        <v>312</v>
      </c>
      <c r="E109" s="213" t="s">
        <v>312</v>
      </c>
      <c r="F109" s="213" t="s">
        <v>312</v>
      </c>
      <c r="G109" s="213" t="s">
        <v>312</v>
      </c>
      <c r="H109" s="233" t="s">
        <v>312</v>
      </c>
      <c r="I109" s="174"/>
    </row>
    <row r="110" spans="1:9" x14ac:dyDescent="0.2">
      <c r="A110" s="209" t="s">
        <v>270</v>
      </c>
      <c r="B110" s="210" t="s">
        <v>312</v>
      </c>
      <c r="C110" s="213" t="s">
        <v>312</v>
      </c>
      <c r="D110" s="213" t="s">
        <v>312</v>
      </c>
      <c r="E110" s="213" t="s">
        <v>312</v>
      </c>
      <c r="F110" s="213" t="s">
        <v>312</v>
      </c>
      <c r="G110" s="213" t="s">
        <v>312</v>
      </c>
      <c r="H110" s="233" t="s">
        <v>312</v>
      </c>
      <c r="I110" s="174"/>
    </row>
    <row r="111" spans="1:9" x14ac:dyDescent="0.2">
      <c r="A111" s="209" t="s">
        <v>211</v>
      </c>
      <c r="B111" s="210" t="s">
        <v>312</v>
      </c>
      <c r="C111" s="213" t="s">
        <v>312</v>
      </c>
      <c r="D111" s="213" t="s">
        <v>312</v>
      </c>
      <c r="E111" s="213" t="s">
        <v>312</v>
      </c>
      <c r="F111" s="213" t="s">
        <v>312</v>
      </c>
      <c r="G111" s="213" t="s">
        <v>312</v>
      </c>
      <c r="H111" s="233" t="s">
        <v>312</v>
      </c>
      <c r="I111" s="174"/>
    </row>
    <row r="112" spans="1:9" x14ac:dyDescent="0.2">
      <c r="A112" s="209" t="s" vm="20">
        <v>21</v>
      </c>
      <c r="B112" s="210" t="s">
        <v>312</v>
      </c>
      <c r="C112" s="213" t="s">
        <v>312</v>
      </c>
      <c r="D112" s="213" t="s">
        <v>312</v>
      </c>
      <c r="E112" s="213" t="s">
        <v>312</v>
      </c>
      <c r="F112" s="213" t="s">
        <v>312</v>
      </c>
      <c r="G112" s="213" t="s">
        <v>312</v>
      </c>
      <c r="H112" s="233" t="s">
        <v>312</v>
      </c>
      <c r="I112" s="174"/>
    </row>
    <row r="113" spans="1:9" s="172" customFormat="1" ht="15.75" thickBot="1" x14ac:dyDescent="0.3">
      <c r="A113" s="217" t="s">
        <v>101</v>
      </c>
      <c r="B113" s="218" t="s">
        <v>312</v>
      </c>
      <c r="C113" s="219" t="s">
        <v>312</v>
      </c>
      <c r="D113" s="219" t="s">
        <v>312</v>
      </c>
      <c r="E113" s="219" t="s">
        <v>312</v>
      </c>
      <c r="F113" s="219" t="s">
        <v>312</v>
      </c>
      <c r="G113" s="219" t="s">
        <v>312</v>
      </c>
      <c r="H113" s="273" t="s">
        <v>312</v>
      </c>
      <c r="I113" s="174"/>
    </row>
    <row r="114" spans="1:9" ht="15" thickTop="1" x14ac:dyDescent="0.2">
      <c r="A114" s="209"/>
      <c r="B114" s="209"/>
      <c r="C114" s="209"/>
      <c r="D114" s="209"/>
      <c r="E114" s="209"/>
      <c r="F114" s="209"/>
      <c r="G114" s="209"/>
      <c r="H114" s="233"/>
    </row>
    <row r="115" spans="1:9" x14ac:dyDescent="0.2">
      <c r="A115" s="209"/>
      <c r="B115" s="209"/>
      <c r="C115" s="209"/>
      <c r="D115" s="209"/>
      <c r="E115" s="209"/>
      <c r="F115" s="209"/>
      <c r="G115" s="209"/>
      <c r="H115" s="233"/>
    </row>
    <row r="116" spans="1:9" x14ac:dyDescent="0.2">
      <c r="A116" s="209"/>
      <c r="B116" s="209"/>
      <c r="C116" s="209"/>
      <c r="D116" s="209"/>
      <c r="E116" s="209"/>
      <c r="F116" s="209"/>
      <c r="G116" s="209"/>
      <c r="H116" s="233"/>
    </row>
    <row r="117" spans="1:9" s="175" customFormat="1" ht="29.1" customHeight="1" x14ac:dyDescent="0.2">
      <c r="A117" s="199" t="s">
        <v>36</v>
      </c>
      <c r="B117" s="199" t="s">
        <v>115</v>
      </c>
      <c r="C117" s="270" t="s" vm="29">
        <v>63</v>
      </c>
      <c r="D117" s="189" t="s" vm="30">
        <v>64</v>
      </c>
      <c r="E117" s="189" t="s" vm="31">
        <v>65</v>
      </c>
      <c r="F117" s="189" t="s" vm="32">
        <v>66</v>
      </c>
      <c r="G117" s="189" t="s">
        <v>67</v>
      </c>
      <c r="H117" s="239" t="s">
        <v>178</v>
      </c>
    </row>
    <row r="118" spans="1:9" x14ac:dyDescent="0.2">
      <c r="A118" s="271"/>
      <c r="B118" s="271"/>
      <c r="C118" s="272" t="s">
        <v>96</v>
      </c>
      <c r="D118" s="272" t="s">
        <v>96</v>
      </c>
      <c r="E118" s="272" t="s">
        <v>96</v>
      </c>
      <c r="F118" s="272" t="s">
        <v>96</v>
      </c>
      <c r="G118" s="272" t="s">
        <v>96</v>
      </c>
      <c r="H118" s="200"/>
    </row>
    <row r="119" spans="1:9" x14ac:dyDescent="0.2">
      <c r="A119" s="209" t="s">
        <v>210</v>
      </c>
      <c r="B119" s="210" t="s">
        <v>312</v>
      </c>
      <c r="C119" s="213" t="s">
        <v>312</v>
      </c>
      <c r="D119" s="213" t="s">
        <v>312</v>
      </c>
      <c r="E119" s="213" t="s">
        <v>312</v>
      </c>
      <c r="F119" s="213" t="s">
        <v>312</v>
      </c>
      <c r="G119" s="213" t="s">
        <v>312</v>
      </c>
      <c r="H119" s="233" t="s">
        <v>312</v>
      </c>
      <c r="I119" s="174"/>
    </row>
    <row r="120" spans="1:9" x14ac:dyDescent="0.2">
      <c r="A120" s="209" t="s" vm="1">
        <v>2</v>
      </c>
      <c r="B120" s="210" t="s">
        <v>312</v>
      </c>
      <c r="C120" s="213" t="s">
        <v>312</v>
      </c>
      <c r="D120" s="213" t="s">
        <v>312</v>
      </c>
      <c r="E120" s="213" t="s">
        <v>312</v>
      </c>
      <c r="F120" s="213" t="s">
        <v>312</v>
      </c>
      <c r="G120" s="213" t="s">
        <v>312</v>
      </c>
      <c r="H120" s="233" t="s">
        <v>312</v>
      </c>
      <c r="I120" s="174"/>
    </row>
    <row r="121" spans="1:9" x14ac:dyDescent="0.2">
      <c r="A121" s="209" t="s">
        <v>205</v>
      </c>
      <c r="B121" s="210" t="s">
        <v>312</v>
      </c>
      <c r="C121" s="213" t="s">
        <v>312</v>
      </c>
      <c r="D121" s="213" t="s">
        <v>312</v>
      </c>
      <c r="E121" s="213" t="s">
        <v>312</v>
      </c>
      <c r="F121" s="213" t="s">
        <v>312</v>
      </c>
      <c r="G121" s="213" t="s">
        <v>312</v>
      </c>
      <c r="H121" s="233" t="s">
        <v>312</v>
      </c>
      <c r="I121" s="174"/>
    </row>
    <row r="122" spans="1:9" x14ac:dyDescent="0.2">
      <c r="A122" s="209" t="s" vm="5">
        <v>6</v>
      </c>
      <c r="B122" s="210" t="s">
        <v>312</v>
      </c>
      <c r="C122" s="213" t="s">
        <v>312</v>
      </c>
      <c r="D122" s="213" t="s">
        <v>312</v>
      </c>
      <c r="E122" s="213" t="s">
        <v>312</v>
      </c>
      <c r="F122" s="213" t="s">
        <v>312</v>
      </c>
      <c r="G122" s="213" t="s">
        <v>312</v>
      </c>
      <c r="H122" s="233" t="s">
        <v>312</v>
      </c>
      <c r="I122" s="174"/>
    </row>
    <row r="123" spans="1:9" x14ac:dyDescent="0.2">
      <c r="A123" s="209" t="s" vm="6">
        <v>7</v>
      </c>
      <c r="B123" s="210" t="s">
        <v>312</v>
      </c>
      <c r="C123" s="213" t="s">
        <v>312</v>
      </c>
      <c r="D123" s="213" t="s">
        <v>312</v>
      </c>
      <c r="E123" s="213" t="s">
        <v>312</v>
      </c>
      <c r="F123" s="213" t="s">
        <v>312</v>
      </c>
      <c r="G123" s="213" t="s">
        <v>312</v>
      </c>
      <c r="H123" s="233" t="s">
        <v>312</v>
      </c>
      <c r="I123" s="174"/>
    </row>
    <row r="124" spans="1:9" x14ac:dyDescent="0.2">
      <c r="A124" s="209" t="s" vm="7">
        <v>8</v>
      </c>
      <c r="B124" s="210" t="s">
        <v>206</v>
      </c>
      <c r="C124" s="213" t="s">
        <v>206</v>
      </c>
      <c r="D124" s="213" t="s">
        <v>206</v>
      </c>
      <c r="E124" s="213" t="s">
        <v>206</v>
      </c>
      <c r="F124" s="213" t="s">
        <v>206</v>
      </c>
      <c r="G124" s="213" t="s">
        <v>206</v>
      </c>
      <c r="H124" s="233" t="s">
        <v>206</v>
      </c>
      <c r="I124" s="174"/>
    </row>
    <row r="125" spans="1:9" x14ac:dyDescent="0.2">
      <c r="A125" s="209" t="s" vm="8">
        <v>9</v>
      </c>
      <c r="B125" s="210" t="s">
        <v>312</v>
      </c>
      <c r="C125" s="213" t="s">
        <v>312</v>
      </c>
      <c r="D125" s="213" t="s">
        <v>312</v>
      </c>
      <c r="E125" s="213" t="s">
        <v>312</v>
      </c>
      <c r="F125" s="213" t="s">
        <v>312</v>
      </c>
      <c r="G125" s="213" t="s">
        <v>312</v>
      </c>
      <c r="H125" s="233" t="s">
        <v>312</v>
      </c>
      <c r="I125" s="174"/>
    </row>
    <row r="126" spans="1:9" x14ac:dyDescent="0.2">
      <c r="A126" s="209" t="s">
        <v>315</v>
      </c>
      <c r="B126" s="210" t="s">
        <v>312</v>
      </c>
      <c r="C126" s="213" t="s">
        <v>312</v>
      </c>
      <c r="D126" s="213" t="s">
        <v>312</v>
      </c>
      <c r="E126" s="213" t="s">
        <v>312</v>
      </c>
      <c r="F126" s="213" t="s">
        <v>312</v>
      </c>
      <c r="G126" s="213" t="s">
        <v>312</v>
      </c>
      <c r="H126" s="233" t="s">
        <v>312</v>
      </c>
      <c r="I126" s="174"/>
    </row>
    <row r="127" spans="1:9" x14ac:dyDescent="0.2">
      <c r="A127" s="209" t="s" vm="10">
        <v>11</v>
      </c>
      <c r="B127" s="210" t="s">
        <v>312</v>
      </c>
      <c r="C127" s="213" t="s">
        <v>312</v>
      </c>
      <c r="D127" s="213" t="s">
        <v>312</v>
      </c>
      <c r="E127" s="213" t="s">
        <v>312</v>
      </c>
      <c r="F127" s="213" t="s">
        <v>312</v>
      </c>
      <c r="G127" s="213" t="s">
        <v>312</v>
      </c>
      <c r="H127" s="233" t="s">
        <v>312</v>
      </c>
      <c r="I127" s="174"/>
    </row>
    <row r="128" spans="1:9" x14ac:dyDescent="0.2">
      <c r="A128" s="209" t="s">
        <v>273</v>
      </c>
      <c r="B128" s="210" t="s">
        <v>312</v>
      </c>
      <c r="C128" s="213" t="s">
        <v>312</v>
      </c>
      <c r="D128" s="213" t="s">
        <v>312</v>
      </c>
      <c r="E128" s="213" t="s">
        <v>312</v>
      </c>
      <c r="F128" s="213" t="s">
        <v>312</v>
      </c>
      <c r="G128" s="213" t="s">
        <v>312</v>
      </c>
      <c r="H128" s="233" t="s">
        <v>312</v>
      </c>
      <c r="I128" s="174"/>
    </row>
    <row r="129" spans="1:9" x14ac:dyDescent="0.2">
      <c r="A129" s="209" t="s">
        <v>270</v>
      </c>
      <c r="B129" s="210" t="s">
        <v>312</v>
      </c>
      <c r="C129" s="213" t="s">
        <v>312</v>
      </c>
      <c r="D129" s="213" t="s">
        <v>312</v>
      </c>
      <c r="E129" s="213" t="s">
        <v>312</v>
      </c>
      <c r="F129" s="213" t="s">
        <v>312</v>
      </c>
      <c r="G129" s="213" t="s">
        <v>312</v>
      </c>
      <c r="H129" s="233" t="s">
        <v>312</v>
      </c>
      <c r="I129" s="174"/>
    </row>
    <row r="130" spans="1:9" x14ac:dyDescent="0.2">
      <c r="A130" s="209" t="s">
        <v>211</v>
      </c>
      <c r="B130" s="210" t="s">
        <v>312</v>
      </c>
      <c r="C130" s="213" t="s">
        <v>312</v>
      </c>
      <c r="D130" s="213" t="s">
        <v>312</v>
      </c>
      <c r="E130" s="213" t="s">
        <v>312</v>
      </c>
      <c r="F130" s="213" t="s">
        <v>312</v>
      </c>
      <c r="G130" s="213" t="s">
        <v>312</v>
      </c>
      <c r="H130" s="233" t="s">
        <v>312</v>
      </c>
      <c r="I130" s="174"/>
    </row>
    <row r="131" spans="1:9" x14ac:dyDescent="0.2">
      <c r="A131" s="209" t="s" vm="20">
        <v>21</v>
      </c>
      <c r="B131" s="210" t="s">
        <v>312</v>
      </c>
      <c r="C131" s="213" t="s">
        <v>312</v>
      </c>
      <c r="D131" s="213" t="s">
        <v>312</v>
      </c>
      <c r="E131" s="213" t="s">
        <v>312</v>
      </c>
      <c r="F131" s="213" t="s">
        <v>312</v>
      </c>
      <c r="G131" s="213" t="s">
        <v>312</v>
      </c>
      <c r="H131" s="233" t="s">
        <v>312</v>
      </c>
      <c r="I131" s="174"/>
    </row>
    <row r="132" spans="1:9" s="172" customFormat="1" ht="15.75" thickBot="1" x14ac:dyDescent="0.3">
      <c r="A132" s="217" t="s">
        <v>101</v>
      </c>
      <c r="B132" s="218" t="s">
        <v>206</v>
      </c>
      <c r="C132" s="219" t="s">
        <v>206</v>
      </c>
      <c r="D132" s="219" t="s">
        <v>206</v>
      </c>
      <c r="E132" s="219" t="s">
        <v>206</v>
      </c>
      <c r="F132" s="219" t="s">
        <v>206</v>
      </c>
      <c r="G132" s="219" t="s">
        <v>206</v>
      </c>
      <c r="H132" s="273" t="s">
        <v>206</v>
      </c>
      <c r="I132" s="174"/>
    </row>
    <row r="133" spans="1:9" ht="15" thickTop="1" x14ac:dyDescent="0.2">
      <c r="A133" s="209"/>
      <c r="B133" s="209"/>
      <c r="C133" s="209"/>
      <c r="D133" s="209"/>
      <c r="E133" s="209"/>
      <c r="F133" s="209"/>
      <c r="G133" s="209"/>
      <c r="H133" s="209"/>
    </row>
    <row r="134" spans="1:9" x14ac:dyDescent="0.2">
      <c r="A134" s="209"/>
      <c r="B134" s="209"/>
      <c r="C134" s="209"/>
      <c r="D134" s="209"/>
      <c r="E134" s="209"/>
      <c r="F134" s="209"/>
      <c r="G134" s="209"/>
      <c r="H134" s="209"/>
    </row>
    <row r="153" s="169" customFormat="1" ht="14.45" customHeight="1" x14ac:dyDescent="0.2"/>
    <row r="177" s="169" customFormat="1" ht="14.45" customHeight="1" x14ac:dyDescent="0.2"/>
    <row r="201" s="169" customFormat="1" ht="14.45" customHeight="1" x14ac:dyDescent="0.2"/>
  </sheetData>
  <sortState xmlns:xlrd2="http://schemas.microsoft.com/office/spreadsheetml/2017/richdata2" ref="A119:A131">
    <sortCondition ref="A119:A131"/>
  </sortState>
  <mergeCells count="1">
    <mergeCell ref="L4:M4"/>
  </mergeCells>
  <conditionalFormatting sqref="B19">
    <cfRule type="cellIs" dxfId="6" priority="3" operator="greaterThan">
      <formula>0.3</formula>
    </cfRule>
  </conditionalFormatting>
  <conditionalFormatting sqref="B57">
    <cfRule type="cellIs" dxfId="5" priority="2" operator="greaterThan">
      <formula>0.3</formula>
    </cfRule>
  </conditionalFormatting>
  <conditionalFormatting sqref="I1:I1048576">
    <cfRule type="containsText" dxfId="4" priority="1" operator="containsText" text="check">
      <formula>NOT(ISERROR(SEARCH("check",I1)))</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theme="4" tint="-0.249977111117893"/>
    <pageSetUpPr autoPageBreaks="0"/>
  </sheetPr>
  <dimension ref="A1:P246"/>
  <sheetViews>
    <sheetView showGridLines="0" zoomScaleNormal="100" workbookViewId="0"/>
  </sheetViews>
  <sheetFormatPr defaultColWidth="9" defaultRowHeight="12.75" x14ac:dyDescent="0.2"/>
  <cols>
    <col min="1" max="1" width="27.7109375" style="149" bestFit="1" customWidth="1"/>
    <col min="2" max="7" width="10" style="149" customWidth="1"/>
    <col min="8" max="8" width="10" style="150" customWidth="1"/>
    <col min="9" max="16384" width="9" style="150"/>
  </cols>
  <sheetData>
    <row r="1" spans="1:15" s="139" customFormat="1" ht="20.25" x14ac:dyDescent="0.3">
      <c r="A1" s="125" t="s">
        <v>173</v>
      </c>
      <c r="B1" s="136"/>
      <c r="C1" s="137"/>
      <c r="D1" s="137"/>
      <c r="E1" s="137"/>
      <c r="F1" s="137"/>
      <c r="G1" s="137"/>
      <c r="H1" s="147"/>
    </row>
    <row r="2" spans="1:15" x14ac:dyDescent="0.2">
      <c r="A2" s="148"/>
      <c r="B2" s="145"/>
    </row>
    <row r="3" spans="1:15" x14ac:dyDescent="0.2">
      <c r="A3" s="148" t="s">
        <v>129</v>
      </c>
      <c r="B3" s="145"/>
    </row>
    <row r="4" spans="1:15" x14ac:dyDescent="0.2">
      <c r="A4" s="151"/>
      <c r="B4" s="151" t="s">
        <v>30</v>
      </c>
      <c r="C4" s="152" t="s">
        <v>31</v>
      </c>
      <c r="D4" s="152" t="s">
        <v>32</v>
      </c>
      <c r="E4" s="152" t="s">
        <v>33</v>
      </c>
      <c r="F4" s="152" t="s">
        <v>34</v>
      </c>
      <c r="G4" s="152" t="s">
        <v>35</v>
      </c>
      <c r="H4" s="152" t="s">
        <v>36</v>
      </c>
    </row>
    <row r="5" spans="1:15" x14ac:dyDescent="0.2">
      <c r="A5" s="149" t="s">
        <v>22</v>
      </c>
      <c r="B5" s="153">
        <v>1.9779586184193966E-3</v>
      </c>
      <c r="C5" s="153">
        <v>2.0180379231356784E-3</v>
      </c>
      <c r="D5" s="153">
        <v>5.800059527747663E-3</v>
      </c>
      <c r="E5" s="153">
        <v>1.0829992821563383E-2</v>
      </c>
      <c r="F5" s="153" t="s">
        <v>197</v>
      </c>
      <c r="G5" s="153" t="s">
        <v>197</v>
      </c>
      <c r="H5" s="153">
        <v>2.5753132810076504E-3</v>
      </c>
      <c r="I5" s="154"/>
      <c r="J5" s="154"/>
      <c r="K5" s="154"/>
      <c r="L5" s="154"/>
      <c r="M5" s="154"/>
      <c r="N5" s="154"/>
      <c r="O5" s="154"/>
    </row>
    <row r="6" spans="1:15" x14ac:dyDescent="0.2">
      <c r="A6" s="149" t="s">
        <v>28</v>
      </c>
      <c r="B6" s="153">
        <v>2.7639788857058327E-3</v>
      </c>
      <c r="C6" s="153">
        <v>1.4175421932374984E-3</v>
      </c>
      <c r="D6" s="153">
        <v>3.0593451157572668E-3</v>
      </c>
      <c r="E6" s="153">
        <v>1.5494026483184859E-2</v>
      </c>
      <c r="F6" s="153">
        <v>1.3317979550415448E-3</v>
      </c>
      <c r="G6" s="153">
        <v>2.833778228549114E-2</v>
      </c>
      <c r="H6" s="153">
        <v>3.2139994140467573E-3</v>
      </c>
    </row>
    <row r="7" spans="1:15" x14ac:dyDescent="0.2">
      <c r="A7" s="149" t="s">
        <v>230</v>
      </c>
      <c r="B7" s="153">
        <v>1.3290989285304506E-3</v>
      </c>
      <c r="C7" s="153">
        <v>2.7419347112238655E-3</v>
      </c>
      <c r="D7" s="153">
        <v>0</v>
      </c>
      <c r="E7" s="153">
        <v>5.4031200886236232E-3</v>
      </c>
      <c r="F7" s="153" t="s">
        <v>197</v>
      </c>
      <c r="G7" s="153" t="s">
        <v>197</v>
      </c>
      <c r="H7" s="153" t="s">
        <v>197</v>
      </c>
    </row>
    <row r="8" spans="1:15" x14ac:dyDescent="0.2">
      <c r="A8" s="149" t="s">
        <v>231</v>
      </c>
      <c r="B8" s="153">
        <v>8.1835834009518686E-4</v>
      </c>
      <c r="C8" s="153">
        <v>4.2351946113728094E-4</v>
      </c>
      <c r="D8" s="153">
        <v>4.5719261960485494E-3</v>
      </c>
      <c r="E8" s="155">
        <v>5.2829945897619303E-3</v>
      </c>
      <c r="F8" s="155" t="s">
        <v>206</v>
      </c>
      <c r="G8" s="156" t="s">
        <v>197</v>
      </c>
      <c r="H8" s="156" t="s">
        <v>206</v>
      </c>
    </row>
    <row r="9" spans="1:15" s="160" customFormat="1" ht="13.5" thickBot="1" x14ac:dyDescent="0.25">
      <c r="A9" s="157" t="s">
        <v>101</v>
      </c>
      <c r="B9" s="158">
        <v>1.4550666796157537E-3</v>
      </c>
      <c r="C9" s="158">
        <v>2.6090267097933408E-3</v>
      </c>
      <c r="D9" s="158">
        <v>5.0764213531828781E-3</v>
      </c>
      <c r="E9" s="159">
        <v>6.1985000344617755E-3</v>
      </c>
      <c r="F9" s="159">
        <v>1.331367681406804E-3</v>
      </c>
      <c r="G9" s="159">
        <v>2.833778228549114E-2</v>
      </c>
      <c r="H9" s="159">
        <v>3.2076325057774414E-3</v>
      </c>
    </row>
    <row r="10" spans="1:15" ht="13.5" thickTop="1" x14ac:dyDescent="0.2"/>
    <row r="12" spans="1:15" x14ac:dyDescent="0.2">
      <c r="A12" s="148" t="s">
        <v>251</v>
      </c>
    </row>
    <row r="13" spans="1:15" x14ac:dyDescent="0.2">
      <c r="A13" s="151"/>
      <c r="B13" s="151" t="s">
        <v>30</v>
      </c>
      <c r="C13" s="152" t="s">
        <v>31</v>
      </c>
      <c r="D13" s="152" t="s">
        <v>32</v>
      </c>
      <c r="E13" s="152" t="s">
        <v>216</v>
      </c>
      <c r="F13" s="152" t="s">
        <v>34</v>
      </c>
      <c r="G13" s="152" t="s">
        <v>35</v>
      </c>
      <c r="H13" s="152" t="s">
        <v>36</v>
      </c>
    </row>
    <row r="14" spans="1:15" x14ac:dyDescent="0.2">
      <c r="A14" s="149" t="s">
        <v>22</v>
      </c>
      <c r="B14" s="161">
        <v>0.42658088153692719</v>
      </c>
      <c r="C14" s="161">
        <v>0.69904426521176222</v>
      </c>
      <c r="D14" s="161">
        <v>0.58321567715297407</v>
      </c>
      <c r="E14" s="156">
        <v>0.60449040765893292</v>
      </c>
      <c r="F14" s="155" t="s">
        <v>197</v>
      </c>
      <c r="G14" s="155" t="s">
        <v>197</v>
      </c>
      <c r="H14" s="156">
        <v>0.20537560151907239</v>
      </c>
    </row>
    <row r="15" spans="1:15" x14ac:dyDescent="0.2">
      <c r="A15" s="149" t="s">
        <v>28</v>
      </c>
      <c r="B15" s="161">
        <v>0.43858824468272778</v>
      </c>
      <c r="C15" s="161">
        <v>0.53391712312969797</v>
      </c>
      <c r="D15" s="161">
        <v>0.44093098355264093</v>
      </c>
      <c r="E15" s="156">
        <v>1.404428065973488</v>
      </c>
      <c r="F15" s="156">
        <v>0.30242642162968658</v>
      </c>
      <c r="G15" s="156">
        <v>0.37276868560574455</v>
      </c>
      <c r="H15" s="156">
        <v>0.18997134218650841</v>
      </c>
    </row>
    <row r="16" spans="1:15" x14ac:dyDescent="0.2">
      <c r="A16" s="149" t="s">
        <v>230</v>
      </c>
      <c r="B16" s="161">
        <v>0.75236537419538796</v>
      </c>
      <c r="C16" s="161">
        <v>0.98974288922801379</v>
      </c>
      <c r="D16" s="161">
        <v>0</v>
      </c>
      <c r="E16" s="156">
        <v>1.0987623843320091</v>
      </c>
      <c r="F16" s="155" t="s">
        <v>197</v>
      </c>
      <c r="G16" s="155" t="s">
        <v>197</v>
      </c>
      <c r="H16" s="155" t="s">
        <v>197</v>
      </c>
    </row>
    <row r="17" spans="1:8" x14ac:dyDescent="0.2">
      <c r="A17" s="149" t="s">
        <v>231</v>
      </c>
      <c r="B17" s="161">
        <v>0.49677788100755316</v>
      </c>
      <c r="C17" s="161">
        <v>0.53290102434273467</v>
      </c>
      <c r="D17" s="161">
        <v>0.68074593273201023</v>
      </c>
      <c r="E17" s="156">
        <v>0.49965799931018628</v>
      </c>
      <c r="F17" s="155" t="s">
        <v>206</v>
      </c>
      <c r="G17" s="155" t="s">
        <v>197</v>
      </c>
      <c r="H17" s="155" t="s">
        <v>206</v>
      </c>
    </row>
    <row r="18" spans="1:8" s="160" customFormat="1" ht="13.5" thickBot="1" x14ac:dyDescent="0.25">
      <c r="A18" s="157" t="s">
        <v>101</v>
      </c>
      <c r="B18" s="162">
        <v>0.54667093129280564</v>
      </c>
      <c r="C18" s="162">
        <v>0.86719830475034043</v>
      </c>
      <c r="D18" s="162">
        <v>0.57610740663862681</v>
      </c>
      <c r="E18" s="162">
        <v>0.77053118793669451</v>
      </c>
      <c r="F18" s="163">
        <v>0.30173271674582369</v>
      </c>
      <c r="G18" s="162">
        <v>0.37276868560574455</v>
      </c>
      <c r="H18" s="162">
        <v>0.19163125615840823</v>
      </c>
    </row>
    <row r="19" spans="1:8" ht="13.5" thickTop="1" x14ac:dyDescent="0.2">
      <c r="A19" s="164" t="s">
        <v>252</v>
      </c>
      <c r="H19" s="165"/>
    </row>
    <row r="20" spans="1:8" x14ac:dyDescent="0.2">
      <c r="H20" s="165"/>
    </row>
    <row r="21" spans="1:8" x14ac:dyDescent="0.2">
      <c r="H21" s="165"/>
    </row>
    <row r="24" spans="1:8" ht="29.1" customHeight="1" x14ac:dyDescent="0.2"/>
    <row r="50" spans="1:16" s="166" customFormat="1" ht="29.1" customHeight="1" x14ac:dyDescent="0.2">
      <c r="A50" s="149"/>
      <c r="B50" s="149"/>
      <c r="C50" s="149"/>
      <c r="D50" s="149"/>
      <c r="E50" s="149"/>
      <c r="F50" s="149"/>
      <c r="G50" s="149"/>
      <c r="H50" s="150"/>
      <c r="I50" s="150"/>
      <c r="J50" s="150"/>
      <c r="K50" s="150"/>
      <c r="L50" s="150"/>
      <c r="M50" s="150"/>
      <c r="N50" s="150"/>
      <c r="O50" s="150"/>
      <c r="P50" s="150"/>
    </row>
    <row r="76" spans="1:16" s="166" customFormat="1" ht="29.1" customHeight="1" x14ac:dyDescent="0.2">
      <c r="A76" s="149"/>
      <c r="B76" s="149"/>
      <c r="C76" s="149"/>
      <c r="D76" s="149"/>
      <c r="E76" s="149"/>
      <c r="F76" s="149"/>
      <c r="G76" s="149"/>
      <c r="H76" s="150"/>
      <c r="I76" s="150"/>
      <c r="J76" s="150"/>
      <c r="K76" s="150"/>
      <c r="L76" s="150"/>
      <c r="M76" s="150"/>
      <c r="N76" s="150"/>
      <c r="O76" s="150"/>
      <c r="P76" s="150"/>
    </row>
    <row r="95" ht="14.45" customHeight="1" x14ac:dyDescent="0.2"/>
    <row r="102" ht="29.1" customHeight="1" x14ac:dyDescent="0.2"/>
    <row r="121" spans="1:16" s="166" customFormat="1" ht="14.45" customHeight="1" x14ac:dyDescent="0.2">
      <c r="A121" s="149"/>
      <c r="B121" s="149"/>
      <c r="C121" s="149"/>
      <c r="D121" s="149"/>
      <c r="E121" s="149"/>
      <c r="F121" s="149"/>
      <c r="G121" s="149"/>
      <c r="H121" s="150"/>
      <c r="I121" s="150"/>
      <c r="J121" s="150"/>
      <c r="K121" s="150"/>
      <c r="L121" s="150"/>
      <c r="M121" s="150"/>
      <c r="N121" s="150"/>
      <c r="O121" s="150"/>
      <c r="P121" s="150"/>
    </row>
    <row r="128" spans="1:16" s="166" customFormat="1" ht="29.1" customHeight="1" x14ac:dyDescent="0.2">
      <c r="A128" s="149"/>
      <c r="B128" s="149"/>
      <c r="C128" s="149"/>
      <c r="D128" s="149"/>
      <c r="E128" s="149"/>
      <c r="F128" s="149"/>
      <c r="G128" s="149"/>
      <c r="H128" s="150"/>
      <c r="I128" s="150"/>
      <c r="J128" s="150"/>
      <c r="K128" s="150"/>
      <c r="L128" s="150"/>
      <c r="M128" s="150"/>
      <c r="N128" s="150"/>
      <c r="O128" s="150"/>
      <c r="P128" s="150"/>
    </row>
    <row r="147" spans="1:16" s="166" customFormat="1" ht="14.45" customHeight="1" x14ac:dyDescent="0.2">
      <c r="A147" s="149"/>
      <c r="B147" s="149"/>
      <c r="C147" s="149"/>
      <c r="D147" s="149"/>
      <c r="E147" s="149"/>
      <c r="F147" s="149"/>
      <c r="G147" s="149"/>
      <c r="H147" s="150"/>
      <c r="I147" s="150"/>
      <c r="J147" s="150"/>
      <c r="K147" s="150"/>
      <c r="L147" s="150"/>
      <c r="M147" s="150"/>
      <c r="N147" s="150"/>
      <c r="O147" s="150"/>
      <c r="P147" s="150"/>
    </row>
    <row r="154" spans="1:16" s="166" customFormat="1" ht="29.1" customHeight="1" x14ac:dyDescent="0.2">
      <c r="A154" s="149"/>
      <c r="B154" s="149"/>
      <c r="C154" s="149"/>
      <c r="D154" s="149"/>
      <c r="E154" s="149"/>
      <c r="F154" s="149"/>
      <c r="G154" s="149"/>
      <c r="H154" s="150"/>
      <c r="I154" s="150"/>
      <c r="J154" s="150"/>
      <c r="K154" s="150"/>
      <c r="L154" s="150"/>
      <c r="M154" s="150"/>
      <c r="N154" s="150"/>
      <c r="O154" s="150"/>
      <c r="P154" s="150"/>
    </row>
    <row r="173" spans="1:16" s="166" customFormat="1" ht="14.45" customHeight="1" x14ac:dyDescent="0.2">
      <c r="A173" s="149"/>
      <c r="B173" s="149"/>
      <c r="C173" s="149"/>
      <c r="D173" s="149"/>
      <c r="E173" s="149"/>
      <c r="F173" s="149"/>
      <c r="G173" s="149"/>
      <c r="H173" s="150"/>
      <c r="I173" s="150"/>
      <c r="J173" s="150"/>
      <c r="K173" s="150"/>
      <c r="L173" s="150"/>
      <c r="M173" s="150"/>
      <c r="N173" s="150"/>
      <c r="O173" s="150"/>
      <c r="P173" s="150"/>
    </row>
    <row r="198" spans="1:16" s="166" customFormat="1" ht="14.45" customHeight="1" x14ac:dyDescent="0.2">
      <c r="A198" s="149"/>
      <c r="B198" s="149"/>
      <c r="C198" s="149"/>
      <c r="D198" s="149"/>
      <c r="E198" s="149"/>
      <c r="F198" s="149"/>
      <c r="G198" s="149"/>
      <c r="H198" s="150"/>
      <c r="I198" s="150"/>
      <c r="J198" s="150"/>
      <c r="K198" s="150"/>
      <c r="L198" s="150"/>
      <c r="M198" s="150"/>
      <c r="N198" s="150"/>
      <c r="O198" s="150"/>
      <c r="P198" s="150"/>
    </row>
    <row r="222" spans="1:16" s="166" customFormat="1" ht="14.45" customHeight="1" x14ac:dyDescent="0.2">
      <c r="A222" s="149"/>
      <c r="B222" s="149"/>
      <c r="C222" s="149"/>
      <c r="D222" s="149"/>
      <c r="E222" s="149"/>
      <c r="F222" s="149"/>
      <c r="G222" s="149"/>
      <c r="H222" s="150"/>
      <c r="I222" s="150"/>
      <c r="J222" s="150"/>
      <c r="K222" s="150"/>
      <c r="L222" s="150"/>
      <c r="M222" s="150"/>
      <c r="N222" s="150"/>
      <c r="O222" s="150"/>
      <c r="P222" s="150"/>
    </row>
    <row r="246" spans="1:16" s="166" customFormat="1" ht="14.45" customHeight="1" x14ac:dyDescent="0.2">
      <c r="A246" s="149"/>
      <c r="B246" s="149"/>
      <c r="C246" s="149"/>
      <c r="D246" s="149"/>
      <c r="E246" s="149"/>
      <c r="F246" s="149"/>
      <c r="G246" s="149"/>
      <c r="H246" s="150"/>
      <c r="I246" s="150"/>
      <c r="J246" s="150"/>
      <c r="K246" s="150"/>
      <c r="L246" s="150"/>
      <c r="M246" s="150"/>
      <c r="N246" s="150"/>
      <c r="O246" s="150"/>
      <c r="P246" s="150"/>
    </row>
  </sheetData>
  <pageMargins left="0.7" right="0.7" top="0.75" bottom="0.75" header="0.3" footer="0.3"/>
  <pageSetup paperSize="9" orientation="portrait" r:id="rId1"/>
  <headerFooter>
    <oddHeader>&amp;C&amp;B&amp;"Arial"&amp;12&amp;Kff0000​‌OFFICIAL: Sensitive‌​</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00F6D3"/>
    <pageSetUpPr autoPageBreaks="0"/>
  </sheetPr>
  <dimension ref="A1:AJ134"/>
  <sheetViews>
    <sheetView showGridLines="0" zoomScaleNormal="100" workbookViewId="0"/>
  </sheetViews>
  <sheetFormatPr defaultColWidth="9" defaultRowHeight="14.25" x14ac:dyDescent="0.2"/>
  <cols>
    <col min="1" max="1" width="22.5703125" style="171" bestFit="1" customWidth="1"/>
    <col min="2" max="15" width="15.7109375" style="171" customWidth="1"/>
    <col min="16" max="16" width="9" style="169"/>
    <col min="17" max="17" width="26.5703125" style="171" customWidth="1"/>
    <col min="18" max="21" width="9" style="169"/>
    <col min="22" max="22" width="23.5703125" style="169" hidden="1" customWidth="1"/>
    <col min="23" max="23" width="26.7109375" style="169" hidden="1" customWidth="1"/>
    <col min="24" max="25" width="13.140625" style="169" customWidth="1"/>
    <col min="26" max="26" width="8.140625" style="169" customWidth="1"/>
    <col min="27" max="27" width="24.28515625" style="169" customWidth="1"/>
    <col min="28" max="16384" width="9" style="169"/>
  </cols>
  <sheetData>
    <row r="1" spans="1:36" s="139" customFormat="1" ht="20.25" x14ac:dyDescent="0.3">
      <c r="A1" s="118" t="s">
        <v>176</v>
      </c>
      <c r="B1" s="147"/>
      <c r="C1" s="147"/>
      <c r="D1" s="147"/>
      <c r="E1" s="147"/>
      <c r="F1" s="147"/>
      <c r="G1" s="147"/>
      <c r="H1" s="147"/>
      <c r="I1" s="147"/>
      <c r="J1" s="147"/>
      <c r="K1" s="147"/>
      <c r="L1" s="147"/>
      <c r="M1" s="147"/>
      <c r="N1" s="147"/>
      <c r="O1" s="147"/>
      <c r="P1" s="147"/>
      <c r="Q1" s="137"/>
      <c r="V1" s="167">
        <v>16</v>
      </c>
      <c r="W1" s="167">
        <v>17</v>
      </c>
    </row>
    <row r="2" spans="1:36" s="198" customFormat="1" ht="12.75" x14ac:dyDescent="0.2">
      <c r="A2" s="196"/>
      <c r="B2" s="196"/>
      <c r="C2" s="196"/>
      <c r="D2" s="196"/>
      <c r="E2" s="196"/>
      <c r="F2" s="196"/>
      <c r="G2" s="196"/>
      <c r="H2" s="196"/>
      <c r="I2" s="196"/>
      <c r="J2" s="196"/>
      <c r="K2" s="196"/>
      <c r="L2" s="196"/>
      <c r="M2" s="196"/>
      <c r="N2" s="196"/>
      <c r="O2" s="196"/>
      <c r="P2" s="196"/>
      <c r="Q2" s="196"/>
      <c r="V2" s="196"/>
      <c r="W2" s="196"/>
    </row>
    <row r="3" spans="1:36" s="198" customFormat="1" ht="12.75" x14ac:dyDescent="0.2">
      <c r="A3" s="331" t="s">
        <v>30</v>
      </c>
      <c r="B3" s="334" t="s">
        <v>45</v>
      </c>
      <c r="C3" s="335"/>
      <c r="D3" s="337" t="s">
        <v>47</v>
      </c>
      <c r="E3" s="330"/>
      <c r="F3" s="338" t="s">
        <v>51</v>
      </c>
      <c r="G3" s="339"/>
      <c r="H3" s="338" t="s">
        <v>53</v>
      </c>
      <c r="I3" s="339"/>
      <c r="J3" s="338" t="s">
        <v>105</v>
      </c>
      <c r="K3" s="339"/>
      <c r="L3" s="328" t="s">
        <v>49</v>
      </c>
      <c r="M3" s="330"/>
      <c r="N3" s="328" t="s">
        <v>181</v>
      </c>
      <c r="O3" s="330"/>
      <c r="Q3" s="277" t="s">
        <v>247</v>
      </c>
      <c r="V3" s="278" t="s">
        <v>112</v>
      </c>
      <c r="W3" s="151" t="s">
        <v>113</v>
      </c>
      <c r="Y3" s="279"/>
      <c r="AA3" s="240"/>
    </row>
    <row r="4" spans="1:36" s="198" customFormat="1" ht="25.5" x14ac:dyDescent="0.2">
      <c r="A4" s="333"/>
      <c r="B4" s="280" t="s">
        <v>46</v>
      </c>
      <c r="C4" s="281" t="s">
        <v>217</v>
      </c>
      <c r="D4" s="282" t="s">
        <v>46</v>
      </c>
      <c r="E4" s="283" t="s">
        <v>217</v>
      </c>
      <c r="F4" s="284" t="s">
        <v>46</v>
      </c>
      <c r="G4" s="285" t="s">
        <v>217</v>
      </c>
      <c r="H4" s="284" t="s">
        <v>46</v>
      </c>
      <c r="I4" s="285" t="s">
        <v>217</v>
      </c>
      <c r="J4" s="284" t="s">
        <v>46</v>
      </c>
      <c r="K4" s="285" t="s">
        <v>217</v>
      </c>
      <c r="L4" s="286" t="s">
        <v>46</v>
      </c>
      <c r="M4" s="283" t="s">
        <v>217</v>
      </c>
      <c r="N4" s="286" t="s">
        <v>46</v>
      </c>
      <c r="O4" s="283" t="s">
        <v>217</v>
      </c>
      <c r="Q4" s="287" t="s">
        <v>246</v>
      </c>
      <c r="V4" s="288"/>
      <c r="W4" s="288"/>
      <c r="X4" s="289"/>
      <c r="Y4" s="289"/>
      <c r="AC4" s="216"/>
      <c r="AD4" s="216"/>
      <c r="AE4" s="322"/>
      <c r="AF4" s="322"/>
      <c r="AG4" s="216"/>
      <c r="AH4" s="216"/>
      <c r="AI4" s="216"/>
      <c r="AJ4" s="216"/>
    </row>
    <row r="5" spans="1:36" s="198" customFormat="1" ht="12.75" x14ac:dyDescent="0.2">
      <c r="A5" s="209" t="s">
        <v>210</v>
      </c>
      <c r="B5" s="290">
        <v>38</v>
      </c>
      <c r="C5" s="265" t="s">
        <v>197</v>
      </c>
      <c r="D5" s="291">
        <v>32</v>
      </c>
      <c r="E5" s="254" t="s">
        <v>313</v>
      </c>
      <c r="F5" s="290">
        <v>2</v>
      </c>
      <c r="G5" s="254">
        <v>0</v>
      </c>
      <c r="H5" s="290">
        <v>0</v>
      </c>
      <c r="I5" s="254">
        <v>0</v>
      </c>
      <c r="J5" s="290">
        <v>30</v>
      </c>
      <c r="K5" s="254">
        <v>6411.6</v>
      </c>
      <c r="L5" s="290">
        <v>1</v>
      </c>
      <c r="M5" s="254">
        <v>0</v>
      </c>
      <c r="N5" s="290">
        <v>5</v>
      </c>
      <c r="O5" s="254">
        <v>0</v>
      </c>
      <c r="Q5" s="292">
        <v>20.013324660892646</v>
      </c>
      <c r="V5" s="293" t="e">
        <v>#REF!</v>
      </c>
      <c r="W5" s="293" t="e">
        <v>#REF!</v>
      </c>
      <c r="Y5" s="257"/>
    </row>
    <row r="6" spans="1:36" s="198" customFormat="1" ht="12.75" x14ac:dyDescent="0.2">
      <c r="A6" s="209" t="s" vm="1">
        <v>2</v>
      </c>
      <c r="B6" s="290" t="s">
        <v>312</v>
      </c>
      <c r="C6" s="265" t="s">
        <v>312</v>
      </c>
      <c r="D6" s="291" t="s">
        <v>312</v>
      </c>
      <c r="E6" s="254" t="s">
        <v>312</v>
      </c>
      <c r="F6" s="290" t="s">
        <v>312</v>
      </c>
      <c r="G6" s="254" t="s">
        <v>312</v>
      </c>
      <c r="H6" s="290" t="s">
        <v>312</v>
      </c>
      <c r="I6" s="254" t="s">
        <v>312</v>
      </c>
      <c r="J6" s="290" t="s">
        <v>312</v>
      </c>
      <c r="K6" s="254" t="s">
        <v>312</v>
      </c>
      <c r="L6" s="290" t="s">
        <v>312</v>
      </c>
      <c r="M6" s="254" t="s">
        <v>312</v>
      </c>
      <c r="N6" s="290" t="s">
        <v>312</v>
      </c>
      <c r="O6" s="254" t="s">
        <v>312</v>
      </c>
      <c r="Q6" s="292" t="s">
        <v>312</v>
      </c>
      <c r="V6" s="293" t="e">
        <v>#REF!</v>
      </c>
      <c r="W6" s="293" t="e">
        <v>#REF!</v>
      </c>
      <c r="Y6" s="257"/>
    </row>
    <row r="7" spans="1:36" s="198" customFormat="1" ht="12.75" x14ac:dyDescent="0.2">
      <c r="A7" s="209" t="s">
        <v>205</v>
      </c>
      <c r="B7" s="290" t="s">
        <v>206</v>
      </c>
      <c r="C7" s="265" t="s">
        <v>206</v>
      </c>
      <c r="D7" s="291" t="s">
        <v>206</v>
      </c>
      <c r="E7" s="254" t="s">
        <v>206</v>
      </c>
      <c r="F7" s="290" t="s">
        <v>206</v>
      </c>
      <c r="G7" s="254" t="s">
        <v>206</v>
      </c>
      <c r="H7" s="290" t="s">
        <v>206</v>
      </c>
      <c r="I7" s="254" t="s">
        <v>206</v>
      </c>
      <c r="J7" s="290" t="s">
        <v>206</v>
      </c>
      <c r="K7" s="254" t="s">
        <v>206</v>
      </c>
      <c r="L7" s="290" t="s">
        <v>206</v>
      </c>
      <c r="M7" s="254" t="s">
        <v>206</v>
      </c>
      <c r="N7" s="290" t="s">
        <v>206</v>
      </c>
      <c r="O7" s="254" t="s">
        <v>206</v>
      </c>
      <c r="Q7" s="292" t="s">
        <v>206</v>
      </c>
      <c r="V7" s="293" t="e">
        <v>#REF!</v>
      </c>
      <c r="W7" s="293" t="e">
        <v>#REF!</v>
      </c>
      <c r="Y7" s="257"/>
    </row>
    <row r="8" spans="1:36" s="198" customFormat="1" ht="12.75" x14ac:dyDescent="0.2">
      <c r="A8" s="209" t="s" vm="5">
        <v>6</v>
      </c>
      <c r="B8" s="290">
        <v>0</v>
      </c>
      <c r="C8" s="265" t="s">
        <v>197</v>
      </c>
      <c r="D8" s="291">
        <v>0</v>
      </c>
      <c r="E8" s="254">
        <v>0</v>
      </c>
      <c r="F8" s="290">
        <v>0</v>
      </c>
      <c r="G8" s="254">
        <v>0</v>
      </c>
      <c r="H8" s="290">
        <v>0</v>
      </c>
      <c r="I8" s="254">
        <v>0</v>
      </c>
      <c r="J8" s="290">
        <v>0</v>
      </c>
      <c r="K8" s="254">
        <v>0</v>
      </c>
      <c r="L8" s="290">
        <v>0</v>
      </c>
      <c r="M8" s="254">
        <v>0</v>
      </c>
      <c r="N8" s="290">
        <v>0</v>
      </c>
      <c r="O8" s="254">
        <v>0</v>
      </c>
      <c r="Q8" s="292">
        <v>0</v>
      </c>
      <c r="V8" s="293" t="e">
        <v>#REF!</v>
      </c>
      <c r="W8" s="293" t="e">
        <v>#REF!</v>
      </c>
      <c r="Y8" s="257"/>
    </row>
    <row r="9" spans="1:36" s="198" customFormat="1" ht="12.75" x14ac:dyDescent="0.2">
      <c r="A9" s="209" t="s" vm="6">
        <v>7</v>
      </c>
      <c r="B9" s="290" t="s">
        <v>312</v>
      </c>
      <c r="C9" s="265" t="s">
        <v>312</v>
      </c>
      <c r="D9" s="291" t="s">
        <v>312</v>
      </c>
      <c r="E9" s="254" t="s">
        <v>312</v>
      </c>
      <c r="F9" s="290" t="s">
        <v>312</v>
      </c>
      <c r="G9" s="254" t="s">
        <v>312</v>
      </c>
      <c r="H9" s="290" t="s">
        <v>312</v>
      </c>
      <c r="I9" s="254" t="s">
        <v>312</v>
      </c>
      <c r="J9" s="290" t="s">
        <v>312</v>
      </c>
      <c r="K9" s="254" t="s">
        <v>312</v>
      </c>
      <c r="L9" s="290" t="s">
        <v>312</v>
      </c>
      <c r="M9" s="254" t="s">
        <v>312</v>
      </c>
      <c r="N9" s="290" t="s">
        <v>312</v>
      </c>
      <c r="O9" s="254" t="s">
        <v>312</v>
      </c>
      <c r="Q9" s="292" t="s">
        <v>312</v>
      </c>
      <c r="V9" s="293" t="e">
        <v>#REF!</v>
      </c>
      <c r="W9" s="293" t="e">
        <v>#REF!</v>
      </c>
    </row>
    <row r="10" spans="1:36" s="198" customFormat="1" ht="12.75" x14ac:dyDescent="0.2">
      <c r="A10" s="209" t="s" vm="7">
        <v>8</v>
      </c>
      <c r="B10" s="290" t="s">
        <v>312</v>
      </c>
      <c r="C10" s="265" t="s">
        <v>312</v>
      </c>
      <c r="D10" s="291" t="s">
        <v>312</v>
      </c>
      <c r="E10" s="254" t="s">
        <v>312</v>
      </c>
      <c r="F10" s="290" t="s">
        <v>312</v>
      </c>
      <c r="G10" s="254" t="s">
        <v>312</v>
      </c>
      <c r="H10" s="290" t="s">
        <v>312</v>
      </c>
      <c r="I10" s="254" t="s">
        <v>312</v>
      </c>
      <c r="J10" s="290" t="s">
        <v>312</v>
      </c>
      <c r="K10" s="254" t="s">
        <v>312</v>
      </c>
      <c r="L10" s="290" t="s">
        <v>312</v>
      </c>
      <c r="M10" s="254" t="s">
        <v>312</v>
      </c>
      <c r="N10" s="290" t="s">
        <v>312</v>
      </c>
      <c r="O10" s="254" t="s">
        <v>312</v>
      </c>
      <c r="Q10" s="292" t="s">
        <v>312</v>
      </c>
      <c r="V10" s="293" t="e">
        <v>#REF!</v>
      </c>
      <c r="W10" s="293" t="e">
        <v>#REF!</v>
      </c>
    </row>
    <row r="11" spans="1:36" s="198" customFormat="1" ht="12.75" x14ac:dyDescent="0.2">
      <c r="A11" s="209" t="s" vm="8">
        <v>9</v>
      </c>
      <c r="B11" s="290" t="s">
        <v>206</v>
      </c>
      <c r="C11" s="265" t="s">
        <v>206</v>
      </c>
      <c r="D11" s="291" t="s">
        <v>206</v>
      </c>
      <c r="E11" s="254" t="s">
        <v>206</v>
      </c>
      <c r="F11" s="290" t="s">
        <v>206</v>
      </c>
      <c r="G11" s="254" t="s">
        <v>206</v>
      </c>
      <c r="H11" s="290" t="s">
        <v>206</v>
      </c>
      <c r="I11" s="254" t="s">
        <v>206</v>
      </c>
      <c r="J11" s="290" t="s">
        <v>206</v>
      </c>
      <c r="K11" s="254" t="s">
        <v>206</v>
      </c>
      <c r="L11" s="290" t="s">
        <v>206</v>
      </c>
      <c r="M11" s="254" t="s">
        <v>206</v>
      </c>
      <c r="N11" s="290" t="s">
        <v>206</v>
      </c>
      <c r="O11" s="254" t="s">
        <v>206</v>
      </c>
      <c r="Q11" s="292" t="s">
        <v>206</v>
      </c>
      <c r="V11" s="293" t="e">
        <v>#REF!</v>
      </c>
      <c r="W11" s="293" t="e">
        <v>#REF!</v>
      </c>
    </row>
    <row r="12" spans="1:36" s="198" customFormat="1" ht="12.75" x14ac:dyDescent="0.2">
      <c r="A12" s="209" t="s">
        <v>315</v>
      </c>
      <c r="B12" s="290">
        <v>14</v>
      </c>
      <c r="C12" s="265" t="s">
        <v>197</v>
      </c>
      <c r="D12" s="291">
        <v>12</v>
      </c>
      <c r="E12" s="254">
        <v>516.58333333333337</v>
      </c>
      <c r="F12" s="290">
        <v>4</v>
      </c>
      <c r="G12" s="254">
        <v>0</v>
      </c>
      <c r="H12" s="290">
        <v>1</v>
      </c>
      <c r="I12" s="254">
        <v>0</v>
      </c>
      <c r="J12" s="290">
        <v>7</v>
      </c>
      <c r="K12" s="254">
        <v>885.57142857142856</v>
      </c>
      <c r="L12" s="290">
        <v>0</v>
      </c>
      <c r="M12" s="254">
        <v>0</v>
      </c>
      <c r="N12" s="290">
        <v>2</v>
      </c>
      <c r="O12" s="254">
        <v>0</v>
      </c>
      <c r="Q12" s="292">
        <v>7.9453811796620943</v>
      </c>
      <c r="V12" s="293" t="e">
        <v>#REF!</v>
      </c>
      <c r="W12" s="293" t="e">
        <v>#REF!</v>
      </c>
    </row>
    <row r="13" spans="1:36" s="198" customFormat="1" ht="12.75" x14ac:dyDescent="0.2">
      <c r="A13" s="209" t="s" vm="10">
        <v>11</v>
      </c>
      <c r="B13" s="290" t="s">
        <v>206</v>
      </c>
      <c r="C13" s="265" t="s">
        <v>206</v>
      </c>
      <c r="D13" s="291" t="s">
        <v>206</v>
      </c>
      <c r="E13" s="254" t="s">
        <v>206</v>
      </c>
      <c r="F13" s="290" t="s">
        <v>206</v>
      </c>
      <c r="G13" s="254" t="s">
        <v>206</v>
      </c>
      <c r="H13" s="290" t="s">
        <v>206</v>
      </c>
      <c r="I13" s="254" t="s">
        <v>206</v>
      </c>
      <c r="J13" s="290" t="s">
        <v>206</v>
      </c>
      <c r="K13" s="254" t="s">
        <v>206</v>
      </c>
      <c r="L13" s="290" t="s">
        <v>206</v>
      </c>
      <c r="M13" s="254" t="s">
        <v>206</v>
      </c>
      <c r="N13" s="290" t="s">
        <v>206</v>
      </c>
      <c r="O13" s="254" t="s">
        <v>206</v>
      </c>
      <c r="Q13" s="292" t="s">
        <v>206</v>
      </c>
      <c r="V13" s="293" t="e">
        <v>#REF!</v>
      </c>
      <c r="W13" s="293" t="e">
        <v>#REF!</v>
      </c>
    </row>
    <row r="14" spans="1:36" s="198" customFormat="1" ht="12.75" x14ac:dyDescent="0.2">
      <c r="A14" s="209" t="s">
        <v>273</v>
      </c>
      <c r="B14" s="290" t="s">
        <v>312</v>
      </c>
      <c r="C14" s="265" t="s">
        <v>312</v>
      </c>
      <c r="D14" s="291" t="s">
        <v>312</v>
      </c>
      <c r="E14" s="254" t="s">
        <v>312</v>
      </c>
      <c r="F14" s="290" t="s">
        <v>312</v>
      </c>
      <c r="G14" s="254" t="s">
        <v>312</v>
      </c>
      <c r="H14" s="290" t="s">
        <v>312</v>
      </c>
      <c r="I14" s="254" t="s">
        <v>312</v>
      </c>
      <c r="J14" s="290" t="s">
        <v>312</v>
      </c>
      <c r="K14" s="254" t="s">
        <v>312</v>
      </c>
      <c r="L14" s="290" t="s">
        <v>312</v>
      </c>
      <c r="M14" s="254" t="s">
        <v>312</v>
      </c>
      <c r="N14" s="290" t="s">
        <v>312</v>
      </c>
      <c r="O14" s="254" t="s">
        <v>312</v>
      </c>
      <c r="Q14" s="292" t="s">
        <v>312</v>
      </c>
      <c r="V14" s="293" t="e">
        <v>#REF!</v>
      </c>
      <c r="W14" s="293" t="e">
        <v>#REF!</v>
      </c>
    </row>
    <row r="15" spans="1:36" s="198" customFormat="1" ht="12.75" x14ac:dyDescent="0.2">
      <c r="A15" s="209" t="s">
        <v>270</v>
      </c>
      <c r="B15" s="290">
        <v>7</v>
      </c>
      <c r="C15" s="265" t="s">
        <v>197</v>
      </c>
      <c r="D15" s="291">
        <v>7</v>
      </c>
      <c r="E15" s="254">
        <v>0</v>
      </c>
      <c r="F15" s="290">
        <v>1</v>
      </c>
      <c r="G15" s="254">
        <v>0</v>
      </c>
      <c r="H15" s="290">
        <v>0</v>
      </c>
      <c r="I15" s="254">
        <v>0</v>
      </c>
      <c r="J15" s="290">
        <v>6</v>
      </c>
      <c r="K15" s="254">
        <v>0</v>
      </c>
      <c r="L15" s="290">
        <v>0</v>
      </c>
      <c r="M15" s="254">
        <v>0</v>
      </c>
      <c r="N15" s="290">
        <v>0</v>
      </c>
      <c r="O15" s="254">
        <v>0</v>
      </c>
      <c r="Q15" s="292">
        <v>7.5459087699629714</v>
      </c>
      <c r="V15" s="293" t="e">
        <v>#REF!</v>
      </c>
      <c r="W15" s="293" t="e">
        <v>#REF!</v>
      </c>
    </row>
    <row r="16" spans="1:36" s="198" customFormat="1" ht="12.75" x14ac:dyDescent="0.2">
      <c r="A16" s="209" t="s">
        <v>211</v>
      </c>
      <c r="B16" s="290">
        <v>26</v>
      </c>
      <c r="C16" s="265" t="s">
        <v>197</v>
      </c>
      <c r="D16" s="291">
        <v>19</v>
      </c>
      <c r="E16" s="254">
        <v>1063.1578947368421</v>
      </c>
      <c r="F16" s="290">
        <v>8</v>
      </c>
      <c r="G16" s="254">
        <v>0</v>
      </c>
      <c r="H16" s="290">
        <v>0</v>
      </c>
      <c r="I16" s="254">
        <v>0</v>
      </c>
      <c r="J16" s="290">
        <v>11</v>
      </c>
      <c r="K16" s="254">
        <v>1836.3636363636363</v>
      </c>
      <c r="L16" s="290">
        <v>1</v>
      </c>
      <c r="M16" s="254">
        <v>0</v>
      </c>
      <c r="N16" s="290">
        <v>6</v>
      </c>
      <c r="O16" s="254">
        <v>0</v>
      </c>
      <c r="Q16" s="292">
        <v>6.7075137052563685</v>
      </c>
      <c r="V16" s="293" t="e">
        <v>#REF!</v>
      </c>
      <c r="W16" s="293" t="e">
        <v>#REF!</v>
      </c>
    </row>
    <row r="17" spans="1:36" s="198" customFormat="1" ht="12.75" x14ac:dyDescent="0.2">
      <c r="A17" s="209" t="s" vm="20">
        <v>21</v>
      </c>
      <c r="B17" s="290">
        <v>85</v>
      </c>
      <c r="C17" s="265" t="s">
        <v>197</v>
      </c>
      <c r="D17" s="291">
        <v>76</v>
      </c>
      <c r="E17" s="254">
        <v>9457.75</v>
      </c>
      <c r="F17" s="290">
        <v>20</v>
      </c>
      <c r="G17" s="254">
        <v>0</v>
      </c>
      <c r="H17" s="290">
        <v>4</v>
      </c>
      <c r="I17" s="254">
        <v>151300.5</v>
      </c>
      <c r="J17" s="290">
        <v>52</v>
      </c>
      <c r="K17" s="254">
        <v>2184.3653846153848</v>
      </c>
      <c r="L17" s="290">
        <v>1</v>
      </c>
      <c r="M17" s="254">
        <v>0</v>
      </c>
      <c r="N17" s="290">
        <v>8</v>
      </c>
      <c r="O17" s="254">
        <v>0</v>
      </c>
      <c r="Q17" s="292">
        <v>29.317118092800751</v>
      </c>
      <c r="V17" s="293" t="e">
        <v>#REF!</v>
      </c>
      <c r="W17" s="293" t="e">
        <v>#REF!</v>
      </c>
    </row>
    <row r="18" spans="1:36" s="221" customFormat="1" ht="13.5" thickBot="1" x14ac:dyDescent="0.25">
      <c r="A18" s="258" t="s">
        <v>101</v>
      </c>
      <c r="B18" s="294">
        <v>177</v>
      </c>
      <c r="C18" s="267" t="s">
        <v>197</v>
      </c>
      <c r="D18" s="295">
        <v>152</v>
      </c>
      <c r="E18" s="262">
        <v>6168</v>
      </c>
      <c r="F18" s="294">
        <v>37</v>
      </c>
      <c r="G18" s="262">
        <v>0</v>
      </c>
      <c r="H18" s="294">
        <v>5</v>
      </c>
      <c r="I18" s="262">
        <v>121040.4</v>
      </c>
      <c r="J18" s="294">
        <v>110</v>
      </c>
      <c r="K18" s="262">
        <v>3021.2181818181816</v>
      </c>
      <c r="L18" s="294">
        <v>3</v>
      </c>
      <c r="M18" s="262">
        <v>0</v>
      </c>
      <c r="N18" s="294">
        <v>22</v>
      </c>
      <c r="O18" s="262">
        <v>0</v>
      </c>
      <c r="Q18" s="296">
        <v>13.791373145469377</v>
      </c>
      <c r="R18" s="198"/>
    </row>
    <row r="19" spans="1:36" s="198" customFormat="1" ht="13.5" thickTop="1" x14ac:dyDescent="0.2">
      <c r="A19" s="209"/>
      <c r="B19" s="209"/>
      <c r="C19" s="209"/>
      <c r="D19" s="209"/>
      <c r="E19" s="209"/>
      <c r="F19" s="209"/>
      <c r="G19" s="209"/>
      <c r="H19" s="209"/>
      <c r="I19" s="209"/>
      <c r="J19" s="209"/>
      <c r="K19" s="209"/>
      <c r="L19" s="209"/>
      <c r="M19" s="209"/>
      <c r="N19" s="209"/>
      <c r="O19" s="209"/>
      <c r="Q19" s="209"/>
    </row>
    <row r="20" spans="1:36" s="198" customFormat="1" ht="12.75" x14ac:dyDescent="0.2">
      <c r="A20" s="209"/>
      <c r="B20" s="209"/>
      <c r="C20" s="209"/>
      <c r="D20" s="209"/>
      <c r="E20" s="209"/>
      <c r="F20" s="209"/>
      <c r="G20" s="209"/>
      <c r="H20" s="209"/>
      <c r="I20" s="209"/>
      <c r="J20" s="209"/>
      <c r="K20" s="209"/>
      <c r="L20" s="209"/>
      <c r="M20" s="209"/>
      <c r="N20" s="209"/>
      <c r="O20" s="209"/>
      <c r="Q20" s="209"/>
    </row>
    <row r="21" spans="1:36" s="198" customFormat="1" ht="12.75" x14ac:dyDescent="0.2">
      <c r="A21" s="209"/>
      <c r="B21" s="209"/>
      <c r="C21" s="209"/>
      <c r="D21" s="209"/>
      <c r="E21" s="209"/>
      <c r="F21" s="209"/>
      <c r="G21" s="209"/>
      <c r="H21" s="209"/>
      <c r="I21" s="209"/>
      <c r="J21" s="209"/>
      <c r="K21" s="209"/>
      <c r="L21" s="209"/>
      <c r="M21" s="209"/>
      <c r="N21" s="209"/>
      <c r="O21" s="209"/>
      <c r="Q21" s="209"/>
    </row>
    <row r="22" spans="1:36" s="198" customFormat="1" ht="12.75" x14ac:dyDescent="0.2">
      <c r="A22" s="331" t="s">
        <v>31</v>
      </c>
      <c r="B22" s="334" t="s">
        <v>45</v>
      </c>
      <c r="C22" s="335"/>
      <c r="D22" s="337" t="s">
        <v>47</v>
      </c>
      <c r="E22" s="330"/>
      <c r="F22" s="338" t="s">
        <v>51</v>
      </c>
      <c r="G22" s="339"/>
      <c r="H22" s="338" t="s">
        <v>53</v>
      </c>
      <c r="I22" s="339"/>
      <c r="J22" s="338" t="s">
        <v>105</v>
      </c>
      <c r="K22" s="339"/>
      <c r="L22" s="328" t="s">
        <v>49</v>
      </c>
      <c r="M22" s="330"/>
      <c r="N22" s="328" t="s">
        <v>181</v>
      </c>
      <c r="O22" s="330"/>
      <c r="Q22" s="277" t="s">
        <v>247</v>
      </c>
      <c r="V22" s="278" t="s">
        <v>112</v>
      </c>
      <c r="W22" s="151" t="s">
        <v>113</v>
      </c>
      <c r="Y22" s="279"/>
      <c r="AA22" s="240"/>
    </row>
    <row r="23" spans="1:36" s="198" customFormat="1" ht="25.5" x14ac:dyDescent="0.2">
      <c r="A23" s="333"/>
      <c r="B23" s="280" t="s">
        <v>46</v>
      </c>
      <c r="C23" s="281" t="s">
        <v>217</v>
      </c>
      <c r="D23" s="282" t="s">
        <v>46</v>
      </c>
      <c r="E23" s="283" t="s">
        <v>217</v>
      </c>
      <c r="F23" s="284" t="s">
        <v>46</v>
      </c>
      <c r="G23" s="285" t="s">
        <v>217</v>
      </c>
      <c r="H23" s="284" t="s">
        <v>46</v>
      </c>
      <c r="I23" s="285" t="s">
        <v>217</v>
      </c>
      <c r="J23" s="284" t="s">
        <v>46</v>
      </c>
      <c r="K23" s="285" t="s">
        <v>217</v>
      </c>
      <c r="L23" s="286" t="s">
        <v>46</v>
      </c>
      <c r="M23" s="283" t="s">
        <v>217</v>
      </c>
      <c r="N23" s="286" t="s">
        <v>46</v>
      </c>
      <c r="O23" s="283" t="s">
        <v>217</v>
      </c>
      <c r="Q23" s="287" t="s">
        <v>246</v>
      </c>
      <c r="V23" s="288"/>
      <c r="W23" s="288"/>
      <c r="X23" s="289"/>
      <c r="Y23" s="289"/>
      <c r="AC23" s="216"/>
      <c r="AD23" s="216"/>
      <c r="AE23" s="322"/>
      <c r="AF23" s="322"/>
      <c r="AG23" s="216"/>
      <c r="AH23" s="216"/>
      <c r="AI23" s="216"/>
      <c r="AJ23" s="216"/>
    </row>
    <row r="24" spans="1:36" s="198" customFormat="1" ht="12.75" x14ac:dyDescent="0.2">
      <c r="A24" s="209" t="s">
        <v>210</v>
      </c>
      <c r="B24" s="290">
        <v>137</v>
      </c>
      <c r="C24" s="265" t="s">
        <v>197</v>
      </c>
      <c r="D24" s="291">
        <v>118</v>
      </c>
      <c r="E24" s="254">
        <v>1986.2203389830509</v>
      </c>
      <c r="F24" s="290">
        <v>6</v>
      </c>
      <c r="G24" s="254">
        <v>0</v>
      </c>
      <c r="H24" s="290">
        <v>5</v>
      </c>
      <c r="I24" s="254">
        <v>0</v>
      </c>
      <c r="J24" s="290">
        <v>107</v>
      </c>
      <c r="K24" s="254">
        <v>2190.4112149532712</v>
      </c>
      <c r="L24" s="290">
        <v>2</v>
      </c>
      <c r="M24" s="254">
        <v>0</v>
      </c>
      <c r="N24" s="290">
        <v>17</v>
      </c>
      <c r="O24" s="254">
        <v>0</v>
      </c>
      <c r="Q24" s="292">
        <v>117.59757594485789</v>
      </c>
    </row>
    <row r="25" spans="1:36" s="198" customFormat="1" ht="12.75" x14ac:dyDescent="0.2">
      <c r="A25" s="209" t="s" vm="1">
        <v>2</v>
      </c>
      <c r="B25" s="290" t="s">
        <v>312</v>
      </c>
      <c r="C25" s="265" t="s">
        <v>312</v>
      </c>
      <c r="D25" s="291" t="s">
        <v>312</v>
      </c>
      <c r="E25" s="254" t="s">
        <v>312</v>
      </c>
      <c r="F25" s="290" t="s">
        <v>312</v>
      </c>
      <c r="G25" s="254" t="s">
        <v>312</v>
      </c>
      <c r="H25" s="290" t="s">
        <v>312</v>
      </c>
      <c r="I25" s="254" t="s">
        <v>312</v>
      </c>
      <c r="J25" s="290" t="s">
        <v>312</v>
      </c>
      <c r="K25" s="254" t="s">
        <v>312</v>
      </c>
      <c r="L25" s="290" t="s">
        <v>312</v>
      </c>
      <c r="M25" s="254" t="s">
        <v>312</v>
      </c>
      <c r="N25" s="290" t="s">
        <v>312</v>
      </c>
      <c r="O25" s="254" t="s">
        <v>312</v>
      </c>
      <c r="Q25" s="292" t="s">
        <v>312</v>
      </c>
    </row>
    <row r="26" spans="1:36" s="198" customFormat="1" ht="12.75" x14ac:dyDescent="0.2">
      <c r="A26" s="209" t="s">
        <v>205</v>
      </c>
      <c r="B26" s="290">
        <v>30</v>
      </c>
      <c r="C26" s="265" t="s">
        <v>197</v>
      </c>
      <c r="D26" s="291">
        <v>23</v>
      </c>
      <c r="E26" s="254">
        <v>19380.521739130436</v>
      </c>
      <c r="F26" s="290">
        <v>9</v>
      </c>
      <c r="G26" s="254">
        <v>0</v>
      </c>
      <c r="H26" s="290">
        <v>1</v>
      </c>
      <c r="I26" s="254">
        <v>0</v>
      </c>
      <c r="J26" s="290">
        <v>13</v>
      </c>
      <c r="K26" s="254">
        <v>34288.615384615383</v>
      </c>
      <c r="L26" s="290">
        <v>2</v>
      </c>
      <c r="M26" s="254">
        <v>0</v>
      </c>
      <c r="N26" s="290">
        <v>5</v>
      </c>
      <c r="O26" s="254">
        <v>0</v>
      </c>
      <c r="Q26" s="292">
        <v>58.793556226237598</v>
      </c>
    </row>
    <row r="27" spans="1:36" s="198" customFormat="1" ht="12.75" x14ac:dyDescent="0.2">
      <c r="A27" s="209" t="s" vm="5">
        <v>6</v>
      </c>
      <c r="B27" s="290" t="s">
        <v>312</v>
      </c>
      <c r="C27" s="265" t="s">
        <v>312</v>
      </c>
      <c r="D27" s="291" t="s">
        <v>312</v>
      </c>
      <c r="E27" s="254" t="s">
        <v>312</v>
      </c>
      <c r="F27" s="290" t="s">
        <v>312</v>
      </c>
      <c r="G27" s="254" t="s">
        <v>312</v>
      </c>
      <c r="H27" s="290" t="s">
        <v>312</v>
      </c>
      <c r="I27" s="254" t="s">
        <v>312</v>
      </c>
      <c r="J27" s="290" t="s">
        <v>312</v>
      </c>
      <c r="K27" s="254" t="s">
        <v>312</v>
      </c>
      <c r="L27" s="290" t="s">
        <v>312</v>
      </c>
      <c r="M27" s="254" t="s">
        <v>312</v>
      </c>
      <c r="N27" s="290" t="s">
        <v>312</v>
      </c>
      <c r="O27" s="254" t="s">
        <v>312</v>
      </c>
      <c r="Q27" s="292" t="s">
        <v>312</v>
      </c>
    </row>
    <row r="28" spans="1:36" s="198" customFormat="1" ht="12.75" x14ac:dyDescent="0.2">
      <c r="A28" s="209" t="s" vm="6">
        <v>7</v>
      </c>
      <c r="B28" s="290" t="s">
        <v>312</v>
      </c>
      <c r="C28" s="265" t="s">
        <v>312</v>
      </c>
      <c r="D28" s="291" t="s">
        <v>312</v>
      </c>
      <c r="E28" s="254" t="s">
        <v>312</v>
      </c>
      <c r="F28" s="290" t="s">
        <v>312</v>
      </c>
      <c r="G28" s="254" t="s">
        <v>312</v>
      </c>
      <c r="H28" s="290" t="s">
        <v>312</v>
      </c>
      <c r="I28" s="254" t="s">
        <v>312</v>
      </c>
      <c r="J28" s="290" t="s">
        <v>312</v>
      </c>
      <c r="K28" s="254" t="s">
        <v>312</v>
      </c>
      <c r="L28" s="290" t="s">
        <v>312</v>
      </c>
      <c r="M28" s="254" t="s">
        <v>312</v>
      </c>
      <c r="N28" s="290" t="s">
        <v>312</v>
      </c>
      <c r="O28" s="254" t="s">
        <v>312</v>
      </c>
      <c r="Q28" s="292" t="s">
        <v>312</v>
      </c>
    </row>
    <row r="29" spans="1:36" s="198" customFormat="1" ht="12.75" x14ac:dyDescent="0.2">
      <c r="A29" s="209" t="s" vm="7">
        <v>8</v>
      </c>
      <c r="B29" s="290" t="s">
        <v>312</v>
      </c>
      <c r="C29" s="265" t="s">
        <v>312</v>
      </c>
      <c r="D29" s="291" t="s">
        <v>312</v>
      </c>
      <c r="E29" s="254" t="s">
        <v>312</v>
      </c>
      <c r="F29" s="290" t="s">
        <v>312</v>
      </c>
      <c r="G29" s="254" t="s">
        <v>312</v>
      </c>
      <c r="H29" s="290" t="s">
        <v>312</v>
      </c>
      <c r="I29" s="254" t="s">
        <v>312</v>
      </c>
      <c r="J29" s="290" t="s">
        <v>312</v>
      </c>
      <c r="K29" s="254" t="s">
        <v>312</v>
      </c>
      <c r="L29" s="290" t="s">
        <v>312</v>
      </c>
      <c r="M29" s="254" t="s">
        <v>312</v>
      </c>
      <c r="N29" s="290" t="s">
        <v>312</v>
      </c>
      <c r="O29" s="254" t="s">
        <v>312</v>
      </c>
      <c r="Q29" s="292" t="s">
        <v>312</v>
      </c>
    </row>
    <row r="30" spans="1:36" s="198" customFormat="1" ht="12.75" x14ac:dyDescent="0.2">
      <c r="A30" s="209" t="s" vm="8">
        <v>9</v>
      </c>
      <c r="B30" s="290" t="s">
        <v>206</v>
      </c>
      <c r="C30" s="265" t="s">
        <v>206</v>
      </c>
      <c r="D30" s="291" t="s">
        <v>206</v>
      </c>
      <c r="E30" s="254" t="s">
        <v>206</v>
      </c>
      <c r="F30" s="290" t="s">
        <v>206</v>
      </c>
      <c r="G30" s="254" t="s">
        <v>206</v>
      </c>
      <c r="H30" s="290" t="s">
        <v>206</v>
      </c>
      <c r="I30" s="254" t="s">
        <v>206</v>
      </c>
      <c r="J30" s="290" t="s">
        <v>206</v>
      </c>
      <c r="K30" s="254" t="s">
        <v>206</v>
      </c>
      <c r="L30" s="290" t="s">
        <v>206</v>
      </c>
      <c r="M30" s="254" t="s">
        <v>206</v>
      </c>
      <c r="N30" s="290" t="s">
        <v>206</v>
      </c>
      <c r="O30" s="254" t="s">
        <v>206</v>
      </c>
      <c r="Q30" s="292" t="s">
        <v>206</v>
      </c>
    </row>
    <row r="31" spans="1:36" s="198" customFormat="1" ht="12.75" x14ac:dyDescent="0.2">
      <c r="A31" s="209" t="s">
        <v>315</v>
      </c>
      <c r="B31" s="290">
        <v>106</v>
      </c>
      <c r="C31" s="265" t="s">
        <v>197</v>
      </c>
      <c r="D31" s="291">
        <v>91</v>
      </c>
      <c r="E31" s="254">
        <v>9675.6263736263736</v>
      </c>
      <c r="F31" s="290">
        <v>28</v>
      </c>
      <c r="G31" s="254">
        <v>0</v>
      </c>
      <c r="H31" s="290">
        <v>2</v>
      </c>
      <c r="I31" s="254">
        <v>0</v>
      </c>
      <c r="J31" s="290">
        <v>61</v>
      </c>
      <c r="K31" s="254">
        <v>14434.131147540984</v>
      </c>
      <c r="L31" s="290">
        <v>3</v>
      </c>
      <c r="M31" s="254">
        <v>0</v>
      </c>
      <c r="N31" s="290">
        <v>12</v>
      </c>
      <c r="O31" s="254">
        <v>0</v>
      </c>
      <c r="Q31" s="292">
        <v>102.03688729737014</v>
      </c>
    </row>
    <row r="32" spans="1:36" s="198" customFormat="1" ht="12.75" x14ac:dyDescent="0.2">
      <c r="A32" s="209" t="s" vm="10">
        <v>11</v>
      </c>
      <c r="B32" s="290" t="s">
        <v>206</v>
      </c>
      <c r="C32" s="265" t="s">
        <v>206</v>
      </c>
      <c r="D32" s="291" t="s">
        <v>206</v>
      </c>
      <c r="E32" s="254" t="s">
        <v>206</v>
      </c>
      <c r="F32" s="290" t="s">
        <v>206</v>
      </c>
      <c r="G32" s="254" t="s">
        <v>206</v>
      </c>
      <c r="H32" s="290" t="s">
        <v>206</v>
      </c>
      <c r="I32" s="254" t="s">
        <v>206</v>
      </c>
      <c r="J32" s="290" t="s">
        <v>206</v>
      </c>
      <c r="K32" s="254" t="s">
        <v>206</v>
      </c>
      <c r="L32" s="290" t="s">
        <v>206</v>
      </c>
      <c r="M32" s="254" t="s">
        <v>206</v>
      </c>
      <c r="N32" s="290" t="s">
        <v>206</v>
      </c>
      <c r="O32" s="254" t="s">
        <v>206</v>
      </c>
      <c r="Q32" s="292" t="s">
        <v>206</v>
      </c>
    </row>
    <row r="33" spans="1:36" s="198" customFormat="1" ht="12.75" x14ac:dyDescent="0.2">
      <c r="A33" s="209" t="s">
        <v>273</v>
      </c>
      <c r="B33" s="290" t="s">
        <v>312</v>
      </c>
      <c r="C33" s="265" t="s">
        <v>312</v>
      </c>
      <c r="D33" s="291" t="s">
        <v>312</v>
      </c>
      <c r="E33" s="254" t="s">
        <v>312</v>
      </c>
      <c r="F33" s="290" t="s">
        <v>312</v>
      </c>
      <c r="G33" s="254" t="s">
        <v>312</v>
      </c>
      <c r="H33" s="290" t="s">
        <v>312</v>
      </c>
      <c r="I33" s="254" t="s">
        <v>312</v>
      </c>
      <c r="J33" s="290" t="s">
        <v>312</v>
      </c>
      <c r="K33" s="254" t="s">
        <v>312</v>
      </c>
      <c r="L33" s="290" t="s">
        <v>312</v>
      </c>
      <c r="M33" s="254" t="s">
        <v>312</v>
      </c>
      <c r="N33" s="290" t="s">
        <v>312</v>
      </c>
      <c r="O33" s="254" t="s">
        <v>312</v>
      </c>
      <c r="Q33" s="292" t="s">
        <v>312</v>
      </c>
    </row>
    <row r="34" spans="1:36" s="198" customFormat="1" ht="12.75" x14ac:dyDescent="0.2">
      <c r="A34" s="209" t="s">
        <v>270</v>
      </c>
      <c r="B34" s="290">
        <v>117</v>
      </c>
      <c r="C34" s="265" t="s">
        <v>197</v>
      </c>
      <c r="D34" s="291">
        <v>98</v>
      </c>
      <c r="E34" s="254">
        <v>68683.010204081627</v>
      </c>
      <c r="F34" s="290">
        <v>12</v>
      </c>
      <c r="G34" s="254">
        <v>0</v>
      </c>
      <c r="H34" s="290">
        <v>2</v>
      </c>
      <c r="I34" s="254">
        <v>852312.5</v>
      </c>
      <c r="J34" s="290">
        <v>84</v>
      </c>
      <c r="K34" s="254">
        <v>59837.023809523809</v>
      </c>
      <c r="L34" s="290">
        <v>7</v>
      </c>
      <c r="M34" s="254">
        <v>0</v>
      </c>
      <c r="N34" s="290">
        <v>12</v>
      </c>
      <c r="O34" s="254">
        <v>0</v>
      </c>
      <c r="Q34" s="292">
        <v>316.41290531952296</v>
      </c>
    </row>
    <row r="35" spans="1:36" s="198" customFormat="1" ht="12.75" x14ac:dyDescent="0.2">
      <c r="A35" s="209" t="s">
        <v>211</v>
      </c>
      <c r="B35" s="290">
        <v>248</v>
      </c>
      <c r="C35" s="265" t="s">
        <v>197</v>
      </c>
      <c r="D35" s="291">
        <v>165</v>
      </c>
      <c r="E35" s="254">
        <v>23902.757575757576</v>
      </c>
      <c r="F35" s="290">
        <v>61</v>
      </c>
      <c r="G35" s="254">
        <v>0</v>
      </c>
      <c r="H35" s="290">
        <v>5</v>
      </c>
      <c r="I35" s="254">
        <v>19051.8</v>
      </c>
      <c r="J35" s="290">
        <v>99</v>
      </c>
      <c r="K35" s="254">
        <v>38875.717171717173</v>
      </c>
      <c r="L35" s="290">
        <v>20</v>
      </c>
      <c r="M35" s="254">
        <v>0</v>
      </c>
      <c r="N35" s="290">
        <v>63</v>
      </c>
      <c r="O35" s="254">
        <v>0</v>
      </c>
      <c r="Q35" s="292">
        <v>89.731691388109468</v>
      </c>
    </row>
    <row r="36" spans="1:36" s="198" customFormat="1" ht="12.75" x14ac:dyDescent="0.2">
      <c r="A36" s="209" t="s" vm="20">
        <v>21</v>
      </c>
      <c r="B36" s="290">
        <v>279</v>
      </c>
      <c r="C36" s="265" t="s">
        <v>197</v>
      </c>
      <c r="D36" s="291">
        <v>222</v>
      </c>
      <c r="E36" s="254">
        <v>26629.319819819819</v>
      </c>
      <c r="F36" s="290">
        <v>72</v>
      </c>
      <c r="G36" s="254">
        <v>0</v>
      </c>
      <c r="H36" s="290">
        <v>3</v>
      </c>
      <c r="I36" s="254">
        <v>279350.33333333331</v>
      </c>
      <c r="J36" s="290">
        <v>147</v>
      </c>
      <c r="K36" s="254">
        <v>34514.680272108846</v>
      </c>
      <c r="L36" s="290">
        <v>12</v>
      </c>
      <c r="M36" s="254">
        <v>0</v>
      </c>
      <c r="N36" s="290">
        <v>45</v>
      </c>
      <c r="O36" s="254">
        <v>0</v>
      </c>
      <c r="Q36" s="292">
        <v>141.71140649840765</v>
      </c>
    </row>
    <row r="37" spans="1:36" s="221" customFormat="1" ht="13.5" thickBot="1" x14ac:dyDescent="0.25">
      <c r="A37" s="258" t="s">
        <v>101</v>
      </c>
      <c r="B37" s="294">
        <v>934</v>
      </c>
      <c r="C37" s="267" t="s">
        <v>197</v>
      </c>
      <c r="D37" s="295">
        <v>731</v>
      </c>
      <c r="E37" s="262">
        <v>26877.16415868673</v>
      </c>
      <c r="F37" s="294">
        <v>196</v>
      </c>
      <c r="G37" s="262">
        <v>0</v>
      </c>
      <c r="H37" s="294">
        <v>19</v>
      </c>
      <c r="I37" s="262">
        <v>138838.68421052632</v>
      </c>
      <c r="J37" s="294">
        <v>516</v>
      </c>
      <c r="K37" s="262">
        <v>32963.705426356588</v>
      </c>
      <c r="L37" s="294">
        <v>47</v>
      </c>
      <c r="M37" s="262">
        <v>0</v>
      </c>
      <c r="N37" s="294">
        <v>156</v>
      </c>
      <c r="O37" s="262">
        <v>0</v>
      </c>
      <c r="Q37" s="296">
        <v>106.20497446361657</v>
      </c>
      <c r="R37" s="198"/>
    </row>
    <row r="38" spans="1:36" s="198" customFormat="1" ht="13.5" thickTop="1" x14ac:dyDescent="0.2">
      <c r="A38" s="209"/>
      <c r="B38" s="209"/>
      <c r="C38" s="209"/>
      <c r="D38" s="209"/>
      <c r="E38" s="209"/>
      <c r="F38" s="209"/>
      <c r="G38" s="209"/>
      <c r="H38" s="209"/>
      <c r="I38" s="209"/>
      <c r="J38" s="209"/>
      <c r="K38" s="209"/>
      <c r="L38" s="209"/>
      <c r="M38" s="209"/>
      <c r="N38" s="209"/>
      <c r="O38" s="209"/>
      <c r="Q38" s="209"/>
    </row>
    <row r="39" spans="1:36" s="198" customFormat="1" ht="12.75" x14ac:dyDescent="0.2">
      <c r="A39" s="209"/>
      <c r="B39" s="209"/>
      <c r="C39" s="209"/>
      <c r="D39" s="209"/>
      <c r="E39" s="209"/>
      <c r="F39" s="209"/>
      <c r="G39" s="209"/>
      <c r="H39" s="209"/>
      <c r="I39" s="209"/>
      <c r="J39" s="209"/>
      <c r="K39" s="209"/>
      <c r="L39" s="209"/>
      <c r="M39" s="209"/>
      <c r="N39" s="209"/>
      <c r="O39" s="209"/>
      <c r="Q39" s="209"/>
    </row>
    <row r="40" spans="1:36" s="198" customFormat="1" ht="12.75" x14ac:dyDescent="0.2">
      <c r="A40" s="209"/>
      <c r="B40" s="209"/>
      <c r="C40" s="209"/>
      <c r="D40" s="209"/>
      <c r="E40" s="209"/>
      <c r="F40" s="209"/>
      <c r="G40" s="209"/>
      <c r="H40" s="209"/>
      <c r="I40" s="209"/>
      <c r="J40" s="209"/>
      <c r="K40" s="209"/>
      <c r="L40" s="209"/>
      <c r="M40" s="209"/>
      <c r="N40" s="209"/>
      <c r="O40" s="209"/>
      <c r="Q40" s="209"/>
    </row>
    <row r="41" spans="1:36" s="198" customFormat="1" ht="12.75" x14ac:dyDescent="0.2">
      <c r="A41" s="331" t="s">
        <v>32</v>
      </c>
      <c r="B41" s="334" t="s">
        <v>45</v>
      </c>
      <c r="C41" s="335"/>
      <c r="D41" s="337" t="s">
        <v>47</v>
      </c>
      <c r="E41" s="330"/>
      <c r="F41" s="338" t="s">
        <v>51</v>
      </c>
      <c r="G41" s="339"/>
      <c r="H41" s="338" t="s">
        <v>53</v>
      </c>
      <c r="I41" s="339"/>
      <c r="J41" s="338" t="s">
        <v>105</v>
      </c>
      <c r="K41" s="339"/>
      <c r="L41" s="328" t="s">
        <v>49</v>
      </c>
      <c r="M41" s="330"/>
      <c r="N41" s="328" t="s">
        <v>181</v>
      </c>
      <c r="O41" s="330"/>
      <c r="Q41" s="277" t="s">
        <v>247</v>
      </c>
      <c r="V41" s="278" t="s">
        <v>112</v>
      </c>
      <c r="W41" s="151" t="s">
        <v>113</v>
      </c>
      <c r="Y41" s="279"/>
      <c r="AA41" s="240"/>
    </row>
    <row r="42" spans="1:36" s="198" customFormat="1" ht="25.5" x14ac:dyDescent="0.2">
      <c r="A42" s="333"/>
      <c r="B42" s="280" t="s">
        <v>46</v>
      </c>
      <c r="C42" s="281" t="s">
        <v>217</v>
      </c>
      <c r="D42" s="282" t="s">
        <v>46</v>
      </c>
      <c r="E42" s="283" t="s">
        <v>217</v>
      </c>
      <c r="F42" s="284" t="s">
        <v>46</v>
      </c>
      <c r="G42" s="285" t="s">
        <v>217</v>
      </c>
      <c r="H42" s="284" t="s">
        <v>46</v>
      </c>
      <c r="I42" s="285" t="s">
        <v>217</v>
      </c>
      <c r="J42" s="284" t="s">
        <v>46</v>
      </c>
      <c r="K42" s="285" t="s">
        <v>217</v>
      </c>
      <c r="L42" s="286" t="s">
        <v>46</v>
      </c>
      <c r="M42" s="283" t="s">
        <v>217</v>
      </c>
      <c r="N42" s="286" t="s">
        <v>46</v>
      </c>
      <c r="O42" s="283" t="s">
        <v>217</v>
      </c>
      <c r="Q42" s="287" t="s">
        <v>246</v>
      </c>
      <c r="V42" s="288"/>
      <c r="W42" s="288"/>
      <c r="X42" s="289"/>
      <c r="Y42" s="289"/>
      <c r="AC42" s="216"/>
      <c r="AD42" s="216"/>
      <c r="AE42" s="322"/>
      <c r="AF42" s="322"/>
      <c r="AG42" s="216"/>
      <c r="AH42" s="216"/>
      <c r="AI42" s="216"/>
      <c r="AJ42" s="216"/>
    </row>
    <row r="43" spans="1:36" s="198" customFormat="1" ht="12.75" x14ac:dyDescent="0.2">
      <c r="A43" s="209" t="s">
        <v>210</v>
      </c>
      <c r="B43" s="290">
        <v>84</v>
      </c>
      <c r="C43" s="265" t="s">
        <v>197</v>
      </c>
      <c r="D43" s="291">
        <v>75</v>
      </c>
      <c r="E43" s="254">
        <v>2205.4266666666667</v>
      </c>
      <c r="F43" s="290">
        <v>6</v>
      </c>
      <c r="G43" s="254">
        <v>0</v>
      </c>
      <c r="H43" s="290">
        <v>2</v>
      </c>
      <c r="I43" s="254">
        <v>0</v>
      </c>
      <c r="J43" s="290">
        <v>67</v>
      </c>
      <c r="K43" s="254">
        <v>2468.7611940298507</v>
      </c>
      <c r="L43" s="290">
        <v>2</v>
      </c>
      <c r="M43" s="254">
        <v>0</v>
      </c>
      <c r="N43" s="290">
        <v>7</v>
      </c>
      <c r="O43" s="254">
        <v>0</v>
      </c>
      <c r="Q43" s="292">
        <v>79.911336469536195</v>
      </c>
    </row>
    <row r="44" spans="1:36" s="198" customFormat="1" ht="12.75" x14ac:dyDescent="0.2">
      <c r="A44" s="209" t="s" vm="1">
        <v>2</v>
      </c>
      <c r="B44" s="290" t="s">
        <v>312</v>
      </c>
      <c r="C44" s="265" t="s">
        <v>312</v>
      </c>
      <c r="D44" s="291" t="s">
        <v>312</v>
      </c>
      <c r="E44" s="254" t="s">
        <v>312</v>
      </c>
      <c r="F44" s="290" t="s">
        <v>312</v>
      </c>
      <c r="G44" s="254" t="s">
        <v>312</v>
      </c>
      <c r="H44" s="290" t="s">
        <v>312</v>
      </c>
      <c r="I44" s="254" t="s">
        <v>312</v>
      </c>
      <c r="J44" s="290" t="s">
        <v>312</v>
      </c>
      <c r="K44" s="254" t="s">
        <v>312</v>
      </c>
      <c r="L44" s="290" t="s">
        <v>312</v>
      </c>
      <c r="M44" s="254" t="s">
        <v>312</v>
      </c>
      <c r="N44" s="290" t="s">
        <v>312</v>
      </c>
      <c r="O44" s="254" t="s">
        <v>312</v>
      </c>
      <c r="Q44" s="292" t="s">
        <v>312</v>
      </c>
    </row>
    <row r="45" spans="1:36" s="198" customFormat="1" ht="12.75" x14ac:dyDescent="0.2">
      <c r="A45" s="209" t="s">
        <v>205</v>
      </c>
      <c r="B45" s="290">
        <v>18</v>
      </c>
      <c r="C45" s="265" t="s">
        <v>197</v>
      </c>
      <c r="D45" s="291">
        <v>16</v>
      </c>
      <c r="E45" s="254">
        <v>0</v>
      </c>
      <c r="F45" s="290">
        <v>13</v>
      </c>
      <c r="G45" s="254">
        <v>0</v>
      </c>
      <c r="H45" s="290">
        <v>0</v>
      </c>
      <c r="I45" s="254">
        <v>0</v>
      </c>
      <c r="J45" s="290">
        <v>3</v>
      </c>
      <c r="K45" s="254">
        <v>0</v>
      </c>
      <c r="L45" s="290">
        <v>1</v>
      </c>
      <c r="M45" s="254">
        <v>0</v>
      </c>
      <c r="N45" s="290">
        <v>1</v>
      </c>
      <c r="O45" s="254">
        <v>0</v>
      </c>
      <c r="Q45" s="292">
        <v>52.124809961630348</v>
      </c>
    </row>
    <row r="46" spans="1:36" s="198" customFormat="1" ht="12.75" x14ac:dyDescent="0.2">
      <c r="A46" s="209" t="s" vm="5">
        <v>6</v>
      </c>
      <c r="B46" s="290" t="s">
        <v>312</v>
      </c>
      <c r="C46" s="265" t="s">
        <v>312</v>
      </c>
      <c r="D46" s="291" t="s">
        <v>312</v>
      </c>
      <c r="E46" s="254" t="s">
        <v>312</v>
      </c>
      <c r="F46" s="290" t="s">
        <v>312</v>
      </c>
      <c r="G46" s="254" t="s">
        <v>312</v>
      </c>
      <c r="H46" s="290" t="s">
        <v>312</v>
      </c>
      <c r="I46" s="254" t="s">
        <v>312</v>
      </c>
      <c r="J46" s="290" t="s">
        <v>312</v>
      </c>
      <c r="K46" s="254" t="s">
        <v>312</v>
      </c>
      <c r="L46" s="290" t="s">
        <v>312</v>
      </c>
      <c r="M46" s="254" t="s">
        <v>312</v>
      </c>
      <c r="N46" s="290" t="s">
        <v>312</v>
      </c>
      <c r="O46" s="254" t="s">
        <v>312</v>
      </c>
      <c r="Q46" s="292" t="s">
        <v>312</v>
      </c>
    </row>
    <row r="47" spans="1:36" s="198" customFormat="1" ht="12.75" x14ac:dyDescent="0.2">
      <c r="A47" s="209" t="s" vm="6">
        <v>7</v>
      </c>
      <c r="B47" s="290" t="s">
        <v>312</v>
      </c>
      <c r="C47" s="265" t="s">
        <v>312</v>
      </c>
      <c r="D47" s="291" t="s">
        <v>312</v>
      </c>
      <c r="E47" s="254" t="s">
        <v>312</v>
      </c>
      <c r="F47" s="290" t="s">
        <v>312</v>
      </c>
      <c r="G47" s="254" t="s">
        <v>312</v>
      </c>
      <c r="H47" s="290" t="s">
        <v>312</v>
      </c>
      <c r="I47" s="254" t="s">
        <v>312</v>
      </c>
      <c r="J47" s="290" t="s">
        <v>312</v>
      </c>
      <c r="K47" s="254" t="s">
        <v>312</v>
      </c>
      <c r="L47" s="290" t="s">
        <v>312</v>
      </c>
      <c r="M47" s="254" t="s">
        <v>312</v>
      </c>
      <c r="N47" s="290" t="s">
        <v>312</v>
      </c>
      <c r="O47" s="254" t="s">
        <v>312</v>
      </c>
      <c r="Q47" s="292" t="s">
        <v>312</v>
      </c>
    </row>
    <row r="48" spans="1:36" s="198" customFormat="1" ht="12.75" x14ac:dyDescent="0.2">
      <c r="A48" s="209" t="s" vm="7">
        <v>8</v>
      </c>
      <c r="B48" s="290" t="s">
        <v>312</v>
      </c>
      <c r="C48" s="265" t="s">
        <v>312</v>
      </c>
      <c r="D48" s="291" t="s">
        <v>312</v>
      </c>
      <c r="E48" s="254" t="s">
        <v>312</v>
      </c>
      <c r="F48" s="290" t="s">
        <v>312</v>
      </c>
      <c r="G48" s="254" t="s">
        <v>312</v>
      </c>
      <c r="H48" s="290" t="s">
        <v>312</v>
      </c>
      <c r="I48" s="254" t="s">
        <v>312</v>
      </c>
      <c r="J48" s="290" t="s">
        <v>312</v>
      </c>
      <c r="K48" s="254" t="s">
        <v>312</v>
      </c>
      <c r="L48" s="290" t="s">
        <v>312</v>
      </c>
      <c r="M48" s="254" t="s">
        <v>312</v>
      </c>
      <c r="N48" s="290" t="s">
        <v>312</v>
      </c>
      <c r="O48" s="254" t="s">
        <v>312</v>
      </c>
      <c r="Q48" s="292" t="s">
        <v>312</v>
      </c>
    </row>
    <row r="49" spans="1:36" s="198" customFormat="1" ht="12.75" x14ac:dyDescent="0.2">
      <c r="A49" s="209" t="s" vm="8">
        <v>9</v>
      </c>
      <c r="B49" s="290">
        <v>4</v>
      </c>
      <c r="C49" s="265" t="s">
        <v>197</v>
      </c>
      <c r="D49" s="291">
        <v>3</v>
      </c>
      <c r="E49" s="254">
        <v>0</v>
      </c>
      <c r="F49" s="290">
        <v>3</v>
      </c>
      <c r="G49" s="254">
        <v>0</v>
      </c>
      <c r="H49" s="290">
        <v>0</v>
      </c>
      <c r="I49" s="254">
        <v>0</v>
      </c>
      <c r="J49" s="290">
        <v>0</v>
      </c>
      <c r="K49" s="254">
        <v>0</v>
      </c>
      <c r="L49" s="290">
        <v>1</v>
      </c>
      <c r="M49" s="254">
        <v>0</v>
      </c>
      <c r="N49" s="290">
        <v>0</v>
      </c>
      <c r="O49" s="254">
        <v>0</v>
      </c>
      <c r="Q49" s="292">
        <v>23.079364163517294</v>
      </c>
    </row>
    <row r="50" spans="1:36" s="198" customFormat="1" ht="12.75" x14ac:dyDescent="0.2">
      <c r="A50" s="209" t="s">
        <v>315</v>
      </c>
      <c r="B50" s="290">
        <v>45</v>
      </c>
      <c r="C50" s="265" t="s">
        <v>197</v>
      </c>
      <c r="D50" s="291">
        <v>33</v>
      </c>
      <c r="E50" s="254">
        <v>1.9696969696969697</v>
      </c>
      <c r="F50" s="290">
        <v>14</v>
      </c>
      <c r="G50" s="254">
        <v>0</v>
      </c>
      <c r="H50" s="290">
        <v>1</v>
      </c>
      <c r="I50" s="254">
        <v>0</v>
      </c>
      <c r="J50" s="290">
        <v>18</v>
      </c>
      <c r="K50" s="254">
        <v>3.6111111111111112</v>
      </c>
      <c r="L50" s="290">
        <v>2</v>
      </c>
      <c r="M50" s="254">
        <v>0</v>
      </c>
      <c r="N50" s="290">
        <v>10</v>
      </c>
      <c r="O50" s="254">
        <v>0</v>
      </c>
      <c r="Q50" s="292">
        <v>56.618729475710566</v>
      </c>
    </row>
    <row r="51" spans="1:36" s="198" customFormat="1" ht="12.75" x14ac:dyDescent="0.2">
      <c r="A51" s="209" t="s" vm="10">
        <v>11</v>
      </c>
      <c r="B51" s="290">
        <v>3</v>
      </c>
      <c r="C51" s="265" t="s">
        <v>197</v>
      </c>
      <c r="D51" s="291">
        <v>1</v>
      </c>
      <c r="E51" s="254">
        <v>0</v>
      </c>
      <c r="F51" s="290">
        <v>1</v>
      </c>
      <c r="G51" s="254">
        <v>0</v>
      </c>
      <c r="H51" s="290">
        <v>0</v>
      </c>
      <c r="I51" s="254">
        <v>0</v>
      </c>
      <c r="J51" s="290">
        <v>0</v>
      </c>
      <c r="K51" s="254">
        <v>0</v>
      </c>
      <c r="L51" s="290">
        <v>0</v>
      </c>
      <c r="M51" s="254">
        <v>0</v>
      </c>
      <c r="N51" s="290">
        <v>2</v>
      </c>
      <c r="O51" s="254">
        <v>0</v>
      </c>
      <c r="Q51" s="292">
        <v>7.2572451497411574</v>
      </c>
    </row>
    <row r="52" spans="1:36" s="198" customFormat="1" ht="12.75" x14ac:dyDescent="0.2">
      <c r="A52" s="209" t="s">
        <v>273</v>
      </c>
      <c r="B52" s="290" t="s">
        <v>312</v>
      </c>
      <c r="C52" s="265" t="s">
        <v>312</v>
      </c>
      <c r="D52" s="291" t="s">
        <v>312</v>
      </c>
      <c r="E52" s="254" t="s">
        <v>312</v>
      </c>
      <c r="F52" s="290" t="s">
        <v>312</v>
      </c>
      <c r="G52" s="254" t="s">
        <v>312</v>
      </c>
      <c r="H52" s="290" t="s">
        <v>312</v>
      </c>
      <c r="I52" s="254" t="s">
        <v>312</v>
      </c>
      <c r="J52" s="290" t="s">
        <v>312</v>
      </c>
      <c r="K52" s="254" t="s">
        <v>312</v>
      </c>
      <c r="L52" s="290" t="s">
        <v>312</v>
      </c>
      <c r="M52" s="254" t="s">
        <v>312</v>
      </c>
      <c r="N52" s="290" t="s">
        <v>312</v>
      </c>
      <c r="O52" s="254" t="s">
        <v>312</v>
      </c>
      <c r="Q52" s="292" t="s">
        <v>312</v>
      </c>
    </row>
    <row r="53" spans="1:36" s="198" customFormat="1" ht="12.75" x14ac:dyDescent="0.2">
      <c r="A53" s="209" t="s">
        <v>270</v>
      </c>
      <c r="B53" s="290">
        <v>35</v>
      </c>
      <c r="C53" s="265" t="s">
        <v>197</v>
      </c>
      <c r="D53" s="291">
        <v>32</v>
      </c>
      <c r="E53" s="254">
        <v>28415.09375</v>
      </c>
      <c r="F53" s="290">
        <v>14</v>
      </c>
      <c r="G53" s="254">
        <v>0</v>
      </c>
      <c r="H53" s="290">
        <v>4</v>
      </c>
      <c r="I53" s="254">
        <v>227070.75</v>
      </c>
      <c r="J53" s="290">
        <v>14</v>
      </c>
      <c r="K53" s="254">
        <v>71.428571428571431</v>
      </c>
      <c r="L53" s="290">
        <v>2</v>
      </c>
      <c r="M53" s="254">
        <v>0</v>
      </c>
      <c r="N53" s="290">
        <v>1</v>
      </c>
      <c r="O53" s="254">
        <v>0</v>
      </c>
      <c r="Q53" s="292">
        <v>108.34236186348862</v>
      </c>
    </row>
    <row r="54" spans="1:36" s="198" customFormat="1" ht="12.75" x14ac:dyDescent="0.2">
      <c r="A54" s="209" t="s">
        <v>211</v>
      </c>
      <c r="B54" s="290">
        <v>93</v>
      </c>
      <c r="C54" s="265" t="s">
        <v>197</v>
      </c>
      <c r="D54" s="291">
        <v>69</v>
      </c>
      <c r="E54" s="254">
        <v>4123.04347826087</v>
      </c>
      <c r="F54" s="290">
        <v>45</v>
      </c>
      <c r="G54" s="254">
        <v>0</v>
      </c>
      <c r="H54" s="290">
        <v>2</v>
      </c>
      <c r="I54" s="254">
        <v>0</v>
      </c>
      <c r="J54" s="290">
        <v>22</v>
      </c>
      <c r="K54" s="254">
        <v>12931.363636363636</v>
      </c>
      <c r="L54" s="290">
        <v>13</v>
      </c>
      <c r="M54" s="254">
        <v>0</v>
      </c>
      <c r="N54" s="290">
        <v>11</v>
      </c>
      <c r="O54" s="254">
        <v>0</v>
      </c>
      <c r="Q54" s="292">
        <v>48.941572708495045</v>
      </c>
    </row>
    <row r="55" spans="1:36" s="198" customFormat="1" ht="12.75" x14ac:dyDescent="0.2">
      <c r="A55" s="209" t="s" vm="20">
        <v>21</v>
      </c>
      <c r="B55" s="290">
        <v>125</v>
      </c>
      <c r="C55" s="265" t="s">
        <v>197</v>
      </c>
      <c r="D55" s="291">
        <v>104</v>
      </c>
      <c r="E55" s="254">
        <v>11213.413461538461</v>
      </c>
      <c r="F55" s="290">
        <v>53</v>
      </c>
      <c r="G55" s="254">
        <v>0</v>
      </c>
      <c r="H55" s="290">
        <v>6</v>
      </c>
      <c r="I55" s="254">
        <v>176972.33333333334</v>
      </c>
      <c r="J55" s="290">
        <v>45</v>
      </c>
      <c r="K55" s="254">
        <v>2319.1333333333332</v>
      </c>
      <c r="L55" s="290">
        <v>9</v>
      </c>
      <c r="M55" s="254">
        <v>0</v>
      </c>
      <c r="N55" s="290">
        <v>12</v>
      </c>
      <c r="O55" s="254">
        <v>0</v>
      </c>
      <c r="Q55" s="292">
        <v>72.904151454000399</v>
      </c>
    </row>
    <row r="56" spans="1:36" s="221" customFormat="1" ht="13.5" thickBot="1" x14ac:dyDescent="0.25">
      <c r="A56" s="258" t="s">
        <v>101</v>
      </c>
      <c r="B56" s="294">
        <v>407</v>
      </c>
      <c r="C56" s="267" t="s">
        <v>197</v>
      </c>
      <c r="D56" s="295">
        <v>333</v>
      </c>
      <c r="E56" s="262">
        <v>7583.9039039039035</v>
      </c>
      <c r="F56" s="294">
        <v>149</v>
      </c>
      <c r="G56" s="262">
        <v>0</v>
      </c>
      <c r="H56" s="294">
        <v>15</v>
      </c>
      <c r="I56" s="262">
        <v>131341.13333333333</v>
      </c>
      <c r="J56" s="294">
        <v>169</v>
      </c>
      <c r="K56" s="262">
        <v>3285.9349112426034</v>
      </c>
      <c r="L56" s="294">
        <v>30</v>
      </c>
      <c r="M56" s="262">
        <v>0</v>
      </c>
      <c r="N56" s="294">
        <v>44</v>
      </c>
      <c r="O56" s="262">
        <v>0</v>
      </c>
      <c r="Q56" s="296">
        <v>60.603082567605192</v>
      </c>
      <c r="R56" s="198"/>
    </row>
    <row r="57" spans="1:36" s="221" customFormat="1" ht="13.5" thickTop="1" x14ac:dyDescent="0.2">
      <c r="A57" s="222"/>
      <c r="B57" s="222"/>
      <c r="C57" s="297"/>
      <c r="D57" s="222"/>
      <c r="E57" s="297"/>
      <c r="F57" s="222"/>
      <c r="G57" s="297"/>
      <c r="H57" s="222"/>
      <c r="I57" s="297"/>
      <c r="J57" s="222"/>
      <c r="K57" s="297"/>
      <c r="L57" s="222"/>
      <c r="M57" s="297"/>
      <c r="N57" s="222"/>
      <c r="O57" s="297"/>
      <c r="Q57" s="222"/>
    </row>
    <row r="58" spans="1:36" s="221" customFormat="1" ht="12.75" x14ac:dyDescent="0.2">
      <c r="A58" s="222"/>
      <c r="B58" s="222"/>
      <c r="C58" s="297"/>
      <c r="D58" s="222"/>
      <c r="E58" s="297"/>
      <c r="F58" s="222"/>
      <c r="G58" s="297"/>
      <c r="H58" s="222"/>
      <c r="I58" s="297"/>
      <c r="J58" s="222"/>
      <c r="K58" s="297"/>
      <c r="L58" s="222"/>
      <c r="M58" s="297"/>
      <c r="N58" s="222"/>
      <c r="O58" s="297"/>
      <c r="Q58" s="222"/>
    </row>
    <row r="59" spans="1:36" s="221" customFormat="1" ht="12.75" x14ac:dyDescent="0.2">
      <c r="A59" s="222"/>
      <c r="B59" s="222"/>
      <c r="C59" s="297"/>
      <c r="D59" s="222"/>
      <c r="E59" s="297"/>
      <c r="F59" s="222"/>
      <c r="G59" s="297"/>
      <c r="H59" s="222"/>
      <c r="I59" s="297"/>
      <c r="J59" s="222"/>
      <c r="K59" s="297"/>
      <c r="L59" s="222"/>
      <c r="M59" s="297"/>
      <c r="N59" s="222"/>
      <c r="O59" s="297"/>
      <c r="Q59" s="222"/>
    </row>
    <row r="60" spans="1:36" s="198" customFormat="1" ht="12.75" x14ac:dyDescent="0.2">
      <c r="A60" s="331" t="s">
        <v>33</v>
      </c>
      <c r="B60" s="334" t="s">
        <v>45</v>
      </c>
      <c r="C60" s="335"/>
      <c r="D60" s="337" t="s">
        <v>47</v>
      </c>
      <c r="E60" s="330"/>
      <c r="F60" s="338" t="s">
        <v>51</v>
      </c>
      <c r="G60" s="339"/>
      <c r="H60" s="338" t="s">
        <v>53</v>
      </c>
      <c r="I60" s="339"/>
      <c r="J60" s="338" t="s">
        <v>105</v>
      </c>
      <c r="K60" s="339"/>
      <c r="L60" s="328" t="s">
        <v>49</v>
      </c>
      <c r="M60" s="330"/>
      <c r="N60" s="328" t="s">
        <v>181</v>
      </c>
      <c r="O60" s="330"/>
      <c r="Q60" s="277" t="s">
        <v>247</v>
      </c>
      <c r="V60" s="278" t="s">
        <v>112</v>
      </c>
      <c r="W60" s="151" t="s">
        <v>113</v>
      </c>
      <c r="Y60" s="279"/>
      <c r="AA60" s="240"/>
    </row>
    <row r="61" spans="1:36" s="198" customFormat="1" ht="25.5" x14ac:dyDescent="0.2">
      <c r="A61" s="333"/>
      <c r="B61" s="280" t="s">
        <v>46</v>
      </c>
      <c r="C61" s="281" t="s">
        <v>218</v>
      </c>
      <c r="D61" s="282" t="s">
        <v>46</v>
      </c>
      <c r="E61" s="283" t="s">
        <v>217</v>
      </c>
      <c r="F61" s="284" t="s">
        <v>46</v>
      </c>
      <c r="G61" s="285" t="s">
        <v>217</v>
      </c>
      <c r="H61" s="284" t="s">
        <v>46</v>
      </c>
      <c r="I61" s="285" t="s">
        <v>217</v>
      </c>
      <c r="J61" s="284" t="s">
        <v>46</v>
      </c>
      <c r="K61" s="285" t="s">
        <v>217</v>
      </c>
      <c r="L61" s="286" t="s">
        <v>46</v>
      </c>
      <c r="M61" s="283" t="s">
        <v>217</v>
      </c>
      <c r="N61" s="286" t="s">
        <v>46</v>
      </c>
      <c r="O61" s="283" t="s">
        <v>217</v>
      </c>
      <c r="Q61" s="287" t="s">
        <v>246</v>
      </c>
      <c r="V61" s="288"/>
      <c r="W61" s="288"/>
      <c r="X61" s="289"/>
      <c r="Y61" s="289"/>
      <c r="AC61" s="216"/>
      <c r="AD61" s="216"/>
      <c r="AE61" s="322"/>
      <c r="AF61" s="322"/>
      <c r="AG61" s="216"/>
      <c r="AH61" s="216"/>
      <c r="AI61" s="216"/>
      <c r="AJ61" s="216"/>
    </row>
    <row r="62" spans="1:36" s="198" customFormat="1" ht="12.75" x14ac:dyDescent="0.2">
      <c r="A62" s="209" t="s">
        <v>210</v>
      </c>
      <c r="B62" s="290">
        <v>417</v>
      </c>
      <c r="C62" s="265" t="s">
        <v>197</v>
      </c>
      <c r="D62" s="291">
        <v>371</v>
      </c>
      <c r="E62" s="254">
        <v>2311.4770889487872</v>
      </c>
      <c r="F62" s="290">
        <v>24</v>
      </c>
      <c r="G62" s="254">
        <v>0</v>
      </c>
      <c r="H62" s="290">
        <v>0</v>
      </c>
      <c r="I62" s="254">
        <v>0</v>
      </c>
      <c r="J62" s="290">
        <v>347</v>
      </c>
      <c r="K62" s="254">
        <v>2471.3487031700288</v>
      </c>
      <c r="L62" s="290">
        <v>8</v>
      </c>
      <c r="M62" s="254">
        <v>0</v>
      </c>
      <c r="N62" s="290">
        <v>38</v>
      </c>
      <c r="O62" s="254">
        <v>0</v>
      </c>
      <c r="Q62" s="292">
        <v>492.22125168205099</v>
      </c>
    </row>
    <row r="63" spans="1:36" s="198" customFormat="1" ht="12.75" x14ac:dyDescent="0.2">
      <c r="A63" s="209" t="s" vm="1">
        <v>2</v>
      </c>
      <c r="B63" s="290" t="s">
        <v>312</v>
      </c>
      <c r="C63" s="265" t="s">
        <v>312</v>
      </c>
      <c r="D63" s="291" t="s">
        <v>312</v>
      </c>
      <c r="E63" s="254" t="s">
        <v>312</v>
      </c>
      <c r="F63" s="290" t="s">
        <v>312</v>
      </c>
      <c r="G63" s="254" t="s">
        <v>312</v>
      </c>
      <c r="H63" s="290" t="s">
        <v>312</v>
      </c>
      <c r="I63" s="254" t="s">
        <v>312</v>
      </c>
      <c r="J63" s="290" t="s">
        <v>312</v>
      </c>
      <c r="K63" s="254" t="s">
        <v>312</v>
      </c>
      <c r="L63" s="290" t="s">
        <v>312</v>
      </c>
      <c r="M63" s="254" t="s">
        <v>312</v>
      </c>
      <c r="N63" s="290" t="s">
        <v>312</v>
      </c>
      <c r="O63" s="254" t="s">
        <v>312</v>
      </c>
      <c r="Q63" s="292" t="s">
        <v>312</v>
      </c>
    </row>
    <row r="64" spans="1:36" s="198" customFormat="1" ht="12.75" x14ac:dyDescent="0.2">
      <c r="A64" s="209" t="s">
        <v>205</v>
      </c>
      <c r="B64" s="290">
        <v>55</v>
      </c>
      <c r="C64" s="265" t="s">
        <v>197</v>
      </c>
      <c r="D64" s="291">
        <v>40</v>
      </c>
      <c r="E64" s="254">
        <v>12578.174999999999</v>
      </c>
      <c r="F64" s="290">
        <v>12</v>
      </c>
      <c r="G64" s="254">
        <v>0</v>
      </c>
      <c r="H64" s="290">
        <v>2</v>
      </c>
      <c r="I64" s="254">
        <v>0</v>
      </c>
      <c r="J64" s="290">
        <v>26</v>
      </c>
      <c r="K64" s="254">
        <v>19351.038461538461</v>
      </c>
      <c r="L64" s="290">
        <v>2</v>
      </c>
      <c r="M64" s="254">
        <v>0</v>
      </c>
      <c r="N64" s="290">
        <v>13</v>
      </c>
      <c r="O64" s="254">
        <v>0</v>
      </c>
      <c r="Q64" s="292">
        <v>137.56534353818063</v>
      </c>
    </row>
    <row r="65" spans="1:36" s="198" customFormat="1" ht="12.75" x14ac:dyDescent="0.2">
      <c r="A65" s="209" t="s" vm="5">
        <v>6</v>
      </c>
      <c r="B65" s="290" t="s">
        <v>312</v>
      </c>
      <c r="C65" s="265" t="s">
        <v>312</v>
      </c>
      <c r="D65" s="291" t="s">
        <v>312</v>
      </c>
      <c r="E65" s="254" t="s">
        <v>312</v>
      </c>
      <c r="F65" s="290" t="s">
        <v>312</v>
      </c>
      <c r="G65" s="254" t="s">
        <v>312</v>
      </c>
      <c r="H65" s="290" t="s">
        <v>312</v>
      </c>
      <c r="I65" s="254" t="s">
        <v>312</v>
      </c>
      <c r="J65" s="290" t="s">
        <v>312</v>
      </c>
      <c r="K65" s="254" t="s">
        <v>312</v>
      </c>
      <c r="L65" s="290" t="s">
        <v>312</v>
      </c>
      <c r="M65" s="254" t="s">
        <v>312</v>
      </c>
      <c r="N65" s="290" t="s">
        <v>312</v>
      </c>
      <c r="O65" s="254" t="s">
        <v>312</v>
      </c>
      <c r="Q65" s="292" t="s">
        <v>312</v>
      </c>
    </row>
    <row r="66" spans="1:36" s="198" customFormat="1" ht="12.75" x14ac:dyDescent="0.2">
      <c r="A66" s="209" t="s" vm="6">
        <v>7</v>
      </c>
      <c r="B66" s="290" t="s">
        <v>312</v>
      </c>
      <c r="C66" s="265" t="s">
        <v>312</v>
      </c>
      <c r="D66" s="291" t="s">
        <v>312</v>
      </c>
      <c r="E66" s="254" t="s">
        <v>312</v>
      </c>
      <c r="F66" s="290" t="s">
        <v>312</v>
      </c>
      <c r="G66" s="254" t="s">
        <v>312</v>
      </c>
      <c r="H66" s="290" t="s">
        <v>312</v>
      </c>
      <c r="I66" s="254" t="s">
        <v>312</v>
      </c>
      <c r="J66" s="290" t="s">
        <v>312</v>
      </c>
      <c r="K66" s="254" t="s">
        <v>312</v>
      </c>
      <c r="L66" s="290" t="s">
        <v>312</v>
      </c>
      <c r="M66" s="254" t="s">
        <v>312</v>
      </c>
      <c r="N66" s="290" t="s">
        <v>312</v>
      </c>
      <c r="O66" s="254" t="s">
        <v>312</v>
      </c>
      <c r="Q66" s="292" t="s">
        <v>312</v>
      </c>
    </row>
    <row r="67" spans="1:36" s="198" customFormat="1" ht="12.75" x14ac:dyDescent="0.2">
      <c r="A67" s="209" t="s" vm="7">
        <v>8</v>
      </c>
      <c r="B67" s="290" t="s">
        <v>312</v>
      </c>
      <c r="C67" s="265" t="s">
        <v>312</v>
      </c>
      <c r="D67" s="291" t="s">
        <v>312</v>
      </c>
      <c r="E67" s="254" t="s">
        <v>312</v>
      </c>
      <c r="F67" s="290" t="s">
        <v>312</v>
      </c>
      <c r="G67" s="254" t="s">
        <v>312</v>
      </c>
      <c r="H67" s="290" t="s">
        <v>312</v>
      </c>
      <c r="I67" s="254" t="s">
        <v>312</v>
      </c>
      <c r="J67" s="290" t="s">
        <v>312</v>
      </c>
      <c r="K67" s="254" t="s">
        <v>312</v>
      </c>
      <c r="L67" s="290" t="s">
        <v>312</v>
      </c>
      <c r="M67" s="254" t="s">
        <v>312</v>
      </c>
      <c r="N67" s="290" t="s">
        <v>312</v>
      </c>
      <c r="O67" s="254" t="s">
        <v>312</v>
      </c>
      <c r="Q67" s="292" t="s">
        <v>312</v>
      </c>
    </row>
    <row r="68" spans="1:36" s="198" customFormat="1" ht="12.75" x14ac:dyDescent="0.2">
      <c r="A68" s="209" t="s" vm="8">
        <v>9</v>
      </c>
      <c r="B68" s="290">
        <v>12</v>
      </c>
      <c r="C68" s="265" t="s">
        <v>197</v>
      </c>
      <c r="D68" s="291">
        <v>10</v>
      </c>
      <c r="E68" s="254">
        <v>0</v>
      </c>
      <c r="F68" s="290">
        <v>9</v>
      </c>
      <c r="G68" s="254">
        <v>0</v>
      </c>
      <c r="H68" s="290">
        <v>0</v>
      </c>
      <c r="I68" s="254">
        <v>0</v>
      </c>
      <c r="J68" s="290">
        <v>1</v>
      </c>
      <c r="K68" s="254">
        <v>0</v>
      </c>
      <c r="L68" s="290">
        <v>2</v>
      </c>
      <c r="M68" s="254">
        <v>0</v>
      </c>
      <c r="N68" s="290">
        <v>0</v>
      </c>
      <c r="O68" s="254">
        <v>0</v>
      </c>
      <c r="Q68" s="292">
        <v>67.523844357538749</v>
      </c>
    </row>
    <row r="69" spans="1:36" s="198" customFormat="1" ht="12.75" x14ac:dyDescent="0.2">
      <c r="A69" s="209" t="s">
        <v>315</v>
      </c>
      <c r="B69" s="290">
        <v>273</v>
      </c>
      <c r="C69" s="265" t="s">
        <v>197</v>
      </c>
      <c r="D69" s="291">
        <v>250</v>
      </c>
      <c r="E69" s="254">
        <v>4956.1840000000002</v>
      </c>
      <c r="F69" s="290">
        <v>54</v>
      </c>
      <c r="G69" s="254">
        <v>0</v>
      </c>
      <c r="H69" s="290">
        <v>5</v>
      </c>
      <c r="I69" s="254">
        <v>0</v>
      </c>
      <c r="J69" s="290">
        <v>191</v>
      </c>
      <c r="K69" s="254">
        <v>6487.1518324607332</v>
      </c>
      <c r="L69" s="290">
        <v>15</v>
      </c>
      <c r="M69" s="254">
        <v>0</v>
      </c>
      <c r="N69" s="290">
        <v>8</v>
      </c>
      <c r="O69" s="254">
        <v>0</v>
      </c>
      <c r="Q69" s="292">
        <v>334.45840403310279</v>
      </c>
    </row>
    <row r="70" spans="1:36" s="198" customFormat="1" ht="12.75" x14ac:dyDescent="0.2">
      <c r="A70" s="209" t="s" vm="10">
        <v>11</v>
      </c>
      <c r="B70" s="290">
        <v>15</v>
      </c>
      <c r="C70" s="265" t="s">
        <v>197</v>
      </c>
      <c r="D70" s="291">
        <v>12</v>
      </c>
      <c r="E70" s="254">
        <v>0</v>
      </c>
      <c r="F70" s="290">
        <v>3</v>
      </c>
      <c r="G70" s="254">
        <v>0</v>
      </c>
      <c r="H70" s="290">
        <v>2</v>
      </c>
      <c r="I70" s="254">
        <v>0</v>
      </c>
      <c r="J70" s="290">
        <v>7</v>
      </c>
      <c r="K70" s="254">
        <v>0</v>
      </c>
      <c r="L70" s="290">
        <v>1</v>
      </c>
      <c r="M70" s="254">
        <v>0</v>
      </c>
      <c r="N70" s="290">
        <v>2</v>
      </c>
      <c r="O70" s="254">
        <v>0</v>
      </c>
      <c r="Q70" s="292">
        <v>26.132176548984766</v>
      </c>
    </row>
    <row r="71" spans="1:36" s="198" customFormat="1" ht="12.75" x14ac:dyDescent="0.2">
      <c r="A71" s="209" t="s">
        <v>273</v>
      </c>
      <c r="B71" s="290" t="s">
        <v>312</v>
      </c>
      <c r="C71" s="265" t="s">
        <v>312</v>
      </c>
      <c r="D71" s="291" t="s">
        <v>312</v>
      </c>
      <c r="E71" s="254" t="s">
        <v>312</v>
      </c>
      <c r="F71" s="290" t="s">
        <v>312</v>
      </c>
      <c r="G71" s="254" t="s">
        <v>312</v>
      </c>
      <c r="H71" s="290" t="s">
        <v>312</v>
      </c>
      <c r="I71" s="254" t="s">
        <v>312</v>
      </c>
      <c r="J71" s="290" t="s">
        <v>312</v>
      </c>
      <c r="K71" s="254" t="s">
        <v>312</v>
      </c>
      <c r="L71" s="290" t="s">
        <v>312</v>
      </c>
      <c r="M71" s="254" t="s">
        <v>312</v>
      </c>
      <c r="N71" s="290" t="s">
        <v>312</v>
      </c>
      <c r="O71" s="254" t="s">
        <v>312</v>
      </c>
      <c r="Q71" s="292" t="s">
        <v>312</v>
      </c>
    </row>
    <row r="72" spans="1:36" s="198" customFormat="1" ht="12.75" x14ac:dyDescent="0.2">
      <c r="A72" s="209" t="s">
        <v>270</v>
      </c>
      <c r="B72" s="290">
        <v>364</v>
      </c>
      <c r="C72" s="265" t="s">
        <v>197</v>
      </c>
      <c r="D72" s="291">
        <v>332</v>
      </c>
      <c r="E72" s="254">
        <v>44.44879518072289</v>
      </c>
      <c r="F72" s="290">
        <v>46</v>
      </c>
      <c r="G72" s="254">
        <v>0</v>
      </c>
      <c r="H72" s="290">
        <v>3</v>
      </c>
      <c r="I72" s="254">
        <v>4919</v>
      </c>
      <c r="J72" s="290">
        <v>283</v>
      </c>
      <c r="K72" s="254">
        <v>0</v>
      </c>
      <c r="L72" s="290">
        <v>10</v>
      </c>
      <c r="M72" s="254">
        <v>0</v>
      </c>
      <c r="N72" s="290">
        <v>22</v>
      </c>
      <c r="O72" s="254">
        <v>0</v>
      </c>
      <c r="Q72" s="292">
        <v>1234.8191871904471</v>
      </c>
    </row>
    <row r="73" spans="1:36" s="198" customFormat="1" ht="12.75" x14ac:dyDescent="0.2">
      <c r="A73" s="209" t="s">
        <v>211</v>
      </c>
      <c r="B73" s="290">
        <v>468</v>
      </c>
      <c r="C73" s="265" t="s">
        <v>197</v>
      </c>
      <c r="D73" s="291">
        <v>352</v>
      </c>
      <c r="E73" s="254">
        <v>14841.272727272728</v>
      </c>
      <c r="F73" s="290">
        <v>156</v>
      </c>
      <c r="G73" s="254">
        <v>0</v>
      </c>
      <c r="H73" s="290">
        <v>24</v>
      </c>
      <c r="I73" s="254">
        <v>3333.625</v>
      </c>
      <c r="J73" s="290">
        <v>172</v>
      </c>
      <c r="K73" s="254">
        <v>29907.680232558141</v>
      </c>
      <c r="L73" s="290">
        <v>38</v>
      </c>
      <c r="M73" s="254">
        <v>0</v>
      </c>
      <c r="N73" s="290">
        <v>78</v>
      </c>
      <c r="O73" s="254">
        <v>0</v>
      </c>
      <c r="Q73" s="292">
        <v>213.75524111408498</v>
      </c>
    </row>
    <row r="74" spans="1:36" s="198" customFormat="1" ht="12.75" x14ac:dyDescent="0.2">
      <c r="A74" s="209" t="s" vm="20">
        <v>21</v>
      </c>
      <c r="B74" s="290">
        <v>514</v>
      </c>
      <c r="C74" s="265" t="s">
        <v>197</v>
      </c>
      <c r="D74" s="291">
        <v>432</v>
      </c>
      <c r="E74" s="254">
        <v>523.375</v>
      </c>
      <c r="F74" s="290">
        <v>111</v>
      </c>
      <c r="G74" s="254">
        <v>0</v>
      </c>
      <c r="H74" s="290">
        <v>9</v>
      </c>
      <c r="I74" s="254">
        <v>2340</v>
      </c>
      <c r="J74" s="290">
        <v>312</v>
      </c>
      <c r="K74" s="254">
        <v>657.17307692307691</v>
      </c>
      <c r="L74" s="290">
        <v>34</v>
      </c>
      <c r="M74" s="254">
        <v>0</v>
      </c>
      <c r="N74" s="290">
        <v>48</v>
      </c>
      <c r="O74" s="254">
        <v>0</v>
      </c>
      <c r="Q74" s="292">
        <v>359.78524880479898</v>
      </c>
    </row>
    <row r="75" spans="1:36" s="221" customFormat="1" ht="13.5" thickBot="1" x14ac:dyDescent="0.25">
      <c r="A75" s="258" t="s">
        <v>101</v>
      </c>
      <c r="B75" s="294">
        <v>2118</v>
      </c>
      <c r="C75" s="267" t="s">
        <v>197</v>
      </c>
      <c r="D75" s="295">
        <v>1799</v>
      </c>
      <c r="E75" s="262">
        <v>4482.8871595330738</v>
      </c>
      <c r="F75" s="294">
        <v>415</v>
      </c>
      <c r="G75" s="262">
        <v>0</v>
      </c>
      <c r="H75" s="294">
        <v>45</v>
      </c>
      <c r="I75" s="262">
        <v>2573.8666666666668</v>
      </c>
      <c r="J75" s="294">
        <v>1339</v>
      </c>
      <c r="K75" s="262">
        <v>5936.4376400298734</v>
      </c>
      <c r="L75" s="294">
        <v>110</v>
      </c>
      <c r="M75" s="262">
        <v>0</v>
      </c>
      <c r="N75" s="294">
        <v>209</v>
      </c>
      <c r="O75" s="262">
        <v>0</v>
      </c>
      <c r="Q75" s="296">
        <v>314.81386518742795</v>
      </c>
      <c r="R75" s="198"/>
    </row>
    <row r="76" spans="1:36" s="198" customFormat="1" ht="13.5" thickTop="1" x14ac:dyDescent="0.2">
      <c r="A76" s="229" t="s">
        <v>214</v>
      </c>
      <c r="B76" s="209"/>
      <c r="C76" s="209"/>
      <c r="D76" s="209"/>
      <c r="E76" s="209"/>
      <c r="F76" s="209"/>
      <c r="G76" s="209"/>
      <c r="H76" s="209"/>
      <c r="I76" s="209"/>
      <c r="J76" s="209"/>
      <c r="K76" s="209"/>
      <c r="L76" s="209"/>
      <c r="M76" s="209"/>
      <c r="N76" s="209"/>
      <c r="O76" s="209"/>
      <c r="Q76" s="209"/>
    </row>
    <row r="77" spans="1:36" s="198" customFormat="1" ht="12.75" x14ac:dyDescent="0.2">
      <c r="A77" s="209"/>
      <c r="B77" s="209"/>
      <c r="C77" s="209"/>
      <c r="D77" s="209"/>
      <c r="E77" s="209"/>
      <c r="F77" s="209"/>
      <c r="G77" s="209"/>
      <c r="H77" s="209"/>
      <c r="I77" s="209"/>
      <c r="J77" s="209"/>
      <c r="K77" s="209"/>
      <c r="L77" s="209"/>
      <c r="M77" s="209"/>
      <c r="N77" s="209"/>
      <c r="O77" s="209"/>
      <c r="Q77" s="209"/>
    </row>
    <row r="78" spans="1:36" s="198" customFormat="1" ht="12.75" x14ac:dyDescent="0.2">
      <c r="A78" s="209"/>
      <c r="B78" s="209"/>
      <c r="C78" s="209"/>
      <c r="D78" s="209"/>
      <c r="E78" s="209"/>
      <c r="F78" s="209"/>
      <c r="G78" s="209"/>
      <c r="H78" s="209"/>
      <c r="I78" s="209"/>
      <c r="J78" s="209"/>
      <c r="K78" s="209"/>
      <c r="L78" s="209"/>
      <c r="M78" s="209"/>
      <c r="N78" s="209"/>
      <c r="O78" s="209"/>
      <c r="Q78" s="209"/>
    </row>
    <row r="79" spans="1:36" s="198" customFormat="1" ht="12.75" x14ac:dyDescent="0.2">
      <c r="A79" s="331" t="s">
        <v>34</v>
      </c>
      <c r="B79" s="334" t="s">
        <v>45</v>
      </c>
      <c r="C79" s="335"/>
      <c r="D79" s="337" t="s">
        <v>47</v>
      </c>
      <c r="E79" s="330"/>
      <c r="F79" s="338" t="s">
        <v>51</v>
      </c>
      <c r="G79" s="339"/>
      <c r="H79" s="338" t="s">
        <v>53</v>
      </c>
      <c r="I79" s="339"/>
      <c r="J79" s="338" t="s">
        <v>105</v>
      </c>
      <c r="K79" s="339"/>
      <c r="L79" s="328" t="s">
        <v>49</v>
      </c>
      <c r="M79" s="330"/>
      <c r="N79" s="328" t="s">
        <v>181</v>
      </c>
      <c r="O79" s="330"/>
      <c r="Q79" s="277" t="s">
        <v>247</v>
      </c>
      <c r="V79" s="278" t="s">
        <v>112</v>
      </c>
      <c r="W79" s="151" t="s">
        <v>113</v>
      </c>
      <c r="Y79" s="279"/>
      <c r="AA79" s="240"/>
    </row>
    <row r="80" spans="1:36" s="198" customFormat="1" ht="25.5" x14ac:dyDescent="0.2">
      <c r="A80" s="333"/>
      <c r="B80" s="280" t="s">
        <v>46</v>
      </c>
      <c r="C80" s="281" t="s">
        <v>217</v>
      </c>
      <c r="D80" s="282" t="s">
        <v>46</v>
      </c>
      <c r="E80" s="283" t="s">
        <v>217</v>
      </c>
      <c r="F80" s="284" t="s">
        <v>46</v>
      </c>
      <c r="G80" s="285" t="s">
        <v>217</v>
      </c>
      <c r="H80" s="284" t="s">
        <v>46</v>
      </c>
      <c r="I80" s="285" t="s">
        <v>217</v>
      </c>
      <c r="J80" s="284" t="s">
        <v>46</v>
      </c>
      <c r="K80" s="285" t="s">
        <v>217</v>
      </c>
      <c r="L80" s="286" t="s">
        <v>46</v>
      </c>
      <c r="M80" s="283" t="s">
        <v>217</v>
      </c>
      <c r="N80" s="286" t="s">
        <v>46</v>
      </c>
      <c r="O80" s="283" t="s">
        <v>217</v>
      </c>
      <c r="Q80" s="287" t="s">
        <v>246</v>
      </c>
      <c r="V80" s="288"/>
      <c r="W80" s="288"/>
      <c r="X80" s="289"/>
      <c r="Y80" s="289"/>
      <c r="AC80" s="216"/>
      <c r="AD80" s="216"/>
      <c r="AE80" s="322"/>
      <c r="AF80" s="322"/>
      <c r="AG80" s="216"/>
      <c r="AH80" s="216"/>
      <c r="AI80" s="216"/>
      <c r="AJ80" s="216"/>
    </row>
    <row r="81" spans="1:18" s="198" customFormat="1" ht="12.75" x14ac:dyDescent="0.2">
      <c r="A81" s="209" t="s">
        <v>210</v>
      </c>
      <c r="B81" s="290" t="s">
        <v>312</v>
      </c>
      <c r="C81" s="265" t="s">
        <v>312</v>
      </c>
      <c r="D81" s="291" t="s">
        <v>312</v>
      </c>
      <c r="E81" s="266" t="s">
        <v>312</v>
      </c>
      <c r="F81" s="290" t="s">
        <v>312</v>
      </c>
      <c r="G81" s="266" t="s">
        <v>312</v>
      </c>
      <c r="H81" s="290" t="s">
        <v>312</v>
      </c>
      <c r="I81" s="266" t="s">
        <v>312</v>
      </c>
      <c r="J81" s="290" t="s">
        <v>312</v>
      </c>
      <c r="K81" s="266" t="s">
        <v>312</v>
      </c>
      <c r="L81" s="290" t="s">
        <v>312</v>
      </c>
      <c r="M81" s="266" t="s">
        <v>312</v>
      </c>
      <c r="N81" s="290" t="s">
        <v>312</v>
      </c>
      <c r="O81" s="266" t="s">
        <v>312</v>
      </c>
      <c r="Q81" s="292" t="s">
        <v>312</v>
      </c>
    </row>
    <row r="82" spans="1:18" s="198" customFormat="1" ht="12.75" x14ac:dyDescent="0.2">
      <c r="A82" s="209" t="s" vm="1">
        <v>2</v>
      </c>
      <c r="B82" s="290" t="s">
        <v>312</v>
      </c>
      <c r="C82" s="265" t="s">
        <v>312</v>
      </c>
      <c r="D82" s="291" t="s">
        <v>312</v>
      </c>
      <c r="E82" s="266" t="s">
        <v>312</v>
      </c>
      <c r="F82" s="290" t="s">
        <v>312</v>
      </c>
      <c r="G82" s="266" t="s">
        <v>312</v>
      </c>
      <c r="H82" s="290" t="s">
        <v>312</v>
      </c>
      <c r="I82" s="266" t="s">
        <v>312</v>
      </c>
      <c r="J82" s="290" t="s">
        <v>312</v>
      </c>
      <c r="K82" s="266" t="s">
        <v>312</v>
      </c>
      <c r="L82" s="290" t="s">
        <v>312</v>
      </c>
      <c r="M82" s="266" t="s">
        <v>312</v>
      </c>
      <c r="N82" s="290" t="s">
        <v>312</v>
      </c>
      <c r="O82" s="266" t="s">
        <v>312</v>
      </c>
      <c r="Q82" s="292" t="s">
        <v>312</v>
      </c>
    </row>
    <row r="83" spans="1:18" s="198" customFormat="1" ht="12.75" x14ac:dyDescent="0.2">
      <c r="A83" s="209" t="s">
        <v>205</v>
      </c>
      <c r="B83" s="290" t="s">
        <v>312</v>
      </c>
      <c r="C83" s="265" t="s">
        <v>312</v>
      </c>
      <c r="D83" s="291" t="s">
        <v>312</v>
      </c>
      <c r="E83" s="266" t="s">
        <v>312</v>
      </c>
      <c r="F83" s="290" t="s">
        <v>312</v>
      </c>
      <c r="G83" s="266" t="s">
        <v>312</v>
      </c>
      <c r="H83" s="290" t="s">
        <v>312</v>
      </c>
      <c r="I83" s="266" t="s">
        <v>312</v>
      </c>
      <c r="J83" s="290" t="s">
        <v>312</v>
      </c>
      <c r="K83" s="266" t="s">
        <v>312</v>
      </c>
      <c r="L83" s="290" t="s">
        <v>312</v>
      </c>
      <c r="M83" s="266" t="s">
        <v>312</v>
      </c>
      <c r="N83" s="290" t="s">
        <v>312</v>
      </c>
      <c r="O83" s="266" t="s">
        <v>312</v>
      </c>
      <c r="Q83" s="292" t="s">
        <v>312</v>
      </c>
    </row>
    <row r="84" spans="1:18" s="198" customFormat="1" ht="12.75" x14ac:dyDescent="0.2">
      <c r="A84" s="209" t="s" vm="5">
        <v>6</v>
      </c>
      <c r="B84" s="290" t="s">
        <v>312</v>
      </c>
      <c r="C84" s="265" t="s">
        <v>312</v>
      </c>
      <c r="D84" s="291" t="s">
        <v>312</v>
      </c>
      <c r="E84" s="266" t="s">
        <v>312</v>
      </c>
      <c r="F84" s="290" t="s">
        <v>312</v>
      </c>
      <c r="G84" s="266" t="s">
        <v>312</v>
      </c>
      <c r="H84" s="290" t="s">
        <v>312</v>
      </c>
      <c r="I84" s="266" t="s">
        <v>312</v>
      </c>
      <c r="J84" s="290" t="s">
        <v>312</v>
      </c>
      <c r="K84" s="266" t="s">
        <v>312</v>
      </c>
      <c r="L84" s="290" t="s">
        <v>312</v>
      </c>
      <c r="M84" s="266" t="s">
        <v>312</v>
      </c>
      <c r="N84" s="290" t="s">
        <v>312</v>
      </c>
      <c r="O84" s="266" t="s">
        <v>312</v>
      </c>
      <c r="Q84" s="292" t="s">
        <v>312</v>
      </c>
    </row>
    <row r="85" spans="1:18" s="198" customFormat="1" ht="12.75" x14ac:dyDescent="0.2">
      <c r="A85" s="209" t="s" vm="6">
        <v>7</v>
      </c>
      <c r="B85" s="290" t="s">
        <v>312</v>
      </c>
      <c r="C85" s="265" t="s">
        <v>312</v>
      </c>
      <c r="D85" s="291" t="s">
        <v>312</v>
      </c>
      <c r="E85" s="266" t="s">
        <v>312</v>
      </c>
      <c r="F85" s="290" t="s">
        <v>312</v>
      </c>
      <c r="G85" s="266" t="s">
        <v>312</v>
      </c>
      <c r="H85" s="290" t="s">
        <v>312</v>
      </c>
      <c r="I85" s="266" t="s">
        <v>312</v>
      </c>
      <c r="J85" s="290" t="s">
        <v>312</v>
      </c>
      <c r="K85" s="266" t="s">
        <v>312</v>
      </c>
      <c r="L85" s="290" t="s">
        <v>312</v>
      </c>
      <c r="M85" s="266" t="s">
        <v>312</v>
      </c>
      <c r="N85" s="290" t="s">
        <v>312</v>
      </c>
      <c r="O85" s="266" t="s">
        <v>312</v>
      </c>
      <c r="Q85" s="292" t="s">
        <v>312</v>
      </c>
    </row>
    <row r="86" spans="1:18" s="198" customFormat="1" ht="12.75" x14ac:dyDescent="0.2">
      <c r="A86" s="209" t="s" vm="7">
        <v>8</v>
      </c>
      <c r="B86" s="290" t="s">
        <v>312</v>
      </c>
      <c r="C86" s="265" t="s">
        <v>312</v>
      </c>
      <c r="D86" s="291" t="s">
        <v>312</v>
      </c>
      <c r="E86" s="266" t="s">
        <v>312</v>
      </c>
      <c r="F86" s="290" t="s">
        <v>312</v>
      </c>
      <c r="G86" s="266" t="s">
        <v>312</v>
      </c>
      <c r="H86" s="290" t="s">
        <v>312</v>
      </c>
      <c r="I86" s="266" t="s">
        <v>312</v>
      </c>
      <c r="J86" s="290" t="s">
        <v>312</v>
      </c>
      <c r="K86" s="266" t="s">
        <v>312</v>
      </c>
      <c r="L86" s="290" t="s">
        <v>312</v>
      </c>
      <c r="M86" s="266" t="s">
        <v>312</v>
      </c>
      <c r="N86" s="290" t="s">
        <v>312</v>
      </c>
      <c r="O86" s="266" t="s">
        <v>312</v>
      </c>
      <c r="Q86" s="292" t="s">
        <v>312</v>
      </c>
    </row>
    <row r="87" spans="1:18" s="198" customFormat="1" ht="12.75" x14ac:dyDescent="0.2">
      <c r="A87" s="209" t="s" vm="8">
        <v>9</v>
      </c>
      <c r="B87" s="290" t="s">
        <v>312</v>
      </c>
      <c r="C87" s="265" t="s">
        <v>312</v>
      </c>
      <c r="D87" s="291" t="s">
        <v>312</v>
      </c>
      <c r="E87" s="266" t="s">
        <v>312</v>
      </c>
      <c r="F87" s="290" t="s">
        <v>312</v>
      </c>
      <c r="G87" s="266" t="s">
        <v>312</v>
      </c>
      <c r="H87" s="290" t="s">
        <v>312</v>
      </c>
      <c r="I87" s="266" t="s">
        <v>312</v>
      </c>
      <c r="J87" s="290" t="s">
        <v>312</v>
      </c>
      <c r="K87" s="266" t="s">
        <v>312</v>
      </c>
      <c r="L87" s="290" t="s">
        <v>312</v>
      </c>
      <c r="M87" s="266" t="s">
        <v>312</v>
      </c>
      <c r="N87" s="290" t="s">
        <v>312</v>
      </c>
      <c r="O87" s="266" t="s">
        <v>312</v>
      </c>
      <c r="Q87" s="292" t="s">
        <v>312</v>
      </c>
    </row>
    <row r="88" spans="1:18" s="198" customFormat="1" ht="12.75" x14ac:dyDescent="0.2">
      <c r="A88" s="209" t="s">
        <v>315</v>
      </c>
      <c r="B88" s="290" t="s">
        <v>312</v>
      </c>
      <c r="C88" s="265" t="s">
        <v>312</v>
      </c>
      <c r="D88" s="291" t="s">
        <v>312</v>
      </c>
      <c r="E88" s="266" t="s">
        <v>312</v>
      </c>
      <c r="F88" s="290" t="s">
        <v>312</v>
      </c>
      <c r="G88" s="266" t="s">
        <v>312</v>
      </c>
      <c r="H88" s="290" t="s">
        <v>312</v>
      </c>
      <c r="I88" s="266" t="s">
        <v>312</v>
      </c>
      <c r="J88" s="290" t="s">
        <v>312</v>
      </c>
      <c r="K88" s="266" t="s">
        <v>312</v>
      </c>
      <c r="L88" s="290" t="s">
        <v>312</v>
      </c>
      <c r="M88" s="266" t="s">
        <v>312</v>
      </c>
      <c r="N88" s="290" t="s">
        <v>312</v>
      </c>
      <c r="O88" s="266" t="s">
        <v>312</v>
      </c>
      <c r="Q88" s="292" t="s">
        <v>312</v>
      </c>
    </row>
    <row r="89" spans="1:18" s="198" customFormat="1" ht="12.75" x14ac:dyDescent="0.2">
      <c r="A89" s="209" t="s" vm="10">
        <v>11</v>
      </c>
      <c r="B89" s="290" t="s">
        <v>312</v>
      </c>
      <c r="C89" s="265" t="s">
        <v>312</v>
      </c>
      <c r="D89" s="291" t="s">
        <v>312</v>
      </c>
      <c r="E89" s="266" t="s">
        <v>312</v>
      </c>
      <c r="F89" s="290" t="s">
        <v>312</v>
      </c>
      <c r="G89" s="266" t="s">
        <v>312</v>
      </c>
      <c r="H89" s="290" t="s">
        <v>312</v>
      </c>
      <c r="I89" s="266" t="s">
        <v>312</v>
      </c>
      <c r="J89" s="290" t="s">
        <v>312</v>
      </c>
      <c r="K89" s="266" t="s">
        <v>312</v>
      </c>
      <c r="L89" s="290" t="s">
        <v>312</v>
      </c>
      <c r="M89" s="266" t="s">
        <v>312</v>
      </c>
      <c r="N89" s="290" t="s">
        <v>312</v>
      </c>
      <c r="O89" s="266" t="s">
        <v>312</v>
      </c>
      <c r="Q89" s="292" t="s">
        <v>312</v>
      </c>
    </row>
    <row r="90" spans="1:18" s="198" customFormat="1" ht="12.75" x14ac:dyDescent="0.2">
      <c r="A90" s="209" t="s">
        <v>273</v>
      </c>
      <c r="B90" s="290" t="s">
        <v>312</v>
      </c>
      <c r="C90" s="265" t="s">
        <v>312</v>
      </c>
      <c r="D90" s="291" t="s">
        <v>312</v>
      </c>
      <c r="E90" s="266" t="s">
        <v>312</v>
      </c>
      <c r="F90" s="290" t="s">
        <v>312</v>
      </c>
      <c r="G90" s="266" t="s">
        <v>312</v>
      </c>
      <c r="H90" s="290" t="s">
        <v>312</v>
      </c>
      <c r="I90" s="266" t="s">
        <v>312</v>
      </c>
      <c r="J90" s="290" t="s">
        <v>312</v>
      </c>
      <c r="K90" s="266" t="s">
        <v>312</v>
      </c>
      <c r="L90" s="290" t="s">
        <v>312</v>
      </c>
      <c r="M90" s="266" t="s">
        <v>312</v>
      </c>
      <c r="N90" s="290" t="s">
        <v>312</v>
      </c>
      <c r="O90" s="266" t="s">
        <v>312</v>
      </c>
      <c r="Q90" s="292" t="s">
        <v>312</v>
      </c>
    </row>
    <row r="91" spans="1:18" s="198" customFormat="1" ht="12.75" x14ac:dyDescent="0.2">
      <c r="A91" s="209" t="s">
        <v>270</v>
      </c>
      <c r="B91" s="290" t="s">
        <v>312</v>
      </c>
      <c r="C91" s="265" t="s">
        <v>312</v>
      </c>
      <c r="D91" s="291" t="s">
        <v>312</v>
      </c>
      <c r="E91" s="266" t="s">
        <v>312</v>
      </c>
      <c r="F91" s="290" t="s">
        <v>312</v>
      </c>
      <c r="G91" s="266" t="s">
        <v>312</v>
      </c>
      <c r="H91" s="290" t="s">
        <v>312</v>
      </c>
      <c r="I91" s="266" t="s">
        <v>312</v>
      </c>
      <c r="J91" s="290" t="s">
        <v>312</v>
      </c>
      <c r="K91" s="266" t="s">
        <v>312</v>
      </c>
      <c r="L91" s="290" t="s">
        <v>312</v>
      </c>
      <c r="M91" s="266" t="s">
        <v>312</v>
      </c>
      <c r="N91" s="290" t="s">
        <v>312</v>
      </c>
      <c r="O91" s="266" t="s">
        <v>312</v>
      </c>
      <c r="Q91" s="292" t="s">
        <v>312</v>
      </c>
    </row>
    <row r="92" spans="1:18" s="198" customFormat="1" ht="12.75" x14ac:dyDescent="0.2">
      <c r="A92" s="209" t="s">
        <v>211</v>
      </c>
      <c r="B92" s="290" t="s">
        <v>312</v>
      </c>
      <c r="C92" s="265" t="s">
        <v>312</v>
      </c>
      <c r="D92" s="291" t="s">
        <v>312</v>
      </c>
      <c r="E92" s="266" t="s">
        <v>312</v>
      </c>
      <c r="F92" s="290" t="s">
        <v>312</v>
      </c>
      <c r="G92" s="266" t="s">
        <v>312</v>
      </c>
      <c r="H92" s="290" t="s">
        <v>312</v>
      </c>
      <c r="I92" s="266" t="s">
        <v>312</v>
      </c>
      <c r="J92" s="290" t="s">
        <v>312</v>
      </c>
      <c r="K92" s="266" t="s">
        <v>312</v>
      </c>
      <c r="L92" s="290" t="s">
        <v>312</v>
      </c>
      <c r="M92" s="266" t="s">
        <v>312</v>
      </c>
      <c r="N92" s="290" t="s">
        <v>312</v>
      </c>
      <c r="O92" s="266" t="s">
        <v>312</v>
      </c>
      <c r="Q92" s="292" t="s">
        <v>312</v>
      </c>
    </row>
    <row r="93" spans="1:18" s="198" customFormat="1" ht="12.75" x14ac:dyDescent="0.2">
      <c r="A93" s="209" t="s" vm="20">
        <v>21</v>
      </c>
      <c r="B93" s="290" t="s">
        <v>312</v>
      </c>
      <c r="C93" s="265" t="s">
        <v>312</v>
      </c>
      <c r="D93" s="291" t="s">
        <v>312</v>
      </c>
      <c r="E93" s="266" t="s">
        <v>312</v>
      </c>
      <c r="F93" s="290" t="s">
        <v>312</v>
      </c>
      <c r="G93" s="266" t="s">
        <v>312</v>
      </c>
      <c r="H93" s="290" t="s">
        <v>312</v>
      </c>
      <c r="I93" s="266" t="s">
        <v>312</v>
      </c>
      <c r="J93" s="290" t="s">
        <v>312</v>
      </c>
      <c r="K93" s="266" t="s">
        <v>312</v>
      </c>
      <c r="L93" s="290" t="s">
        <v>312</v>
      </c>
      <c r="M93" s="266" t="s">
        <v>312</v>
      </c>
      <c r="N93" s="290" t="s">
        <v>312</v>
      </c>
      <c r="O93" s="266" t="s">
        <v>312</v>
      </c>
      <c r="Q93" s="292" t="s">
        <v>312</v>
      </c>
    </row>
    <row r="94" spans="1:18" s="221" customFormat="1" ht="13.5" thickBot="1" x14ac:dyDescent="0.25">
      <c r="A94" s="258" t="s">
        <v>101</v>
      </c>
      <c r="B94" s="294" t="s">
        <v>312</v>
      </c>
      <c r="C94" s="267" t="s">
        <v>312</v>
      </c>
      <c r="D94" s="295" t="s">
        <v>312</v>
      </c>
      <c r="E94" s="263" t="s">
        <v>312</v>
      </c>
      <c r="F94" s="294" t="s">
        <v>312</v>
      </c>
      <c r="G94" s="263" t="s">
        <v>312</v>
      </c>
      <c r="H94" s="294" t="s">
        <v>312</v>
      </c>
      <c r="I94" s="263" t="s">
        <v>312</v>
      </c>
      <c r="J94" s="294" t="s">
        <v>312</v>
      </c>
      <c r="K94" s="263" t="s">
        <v>312</v>
      </c>
      <c r="L94" s="294" t="s">
        <v>312</v>
      </c>
      <c r="M94" s="263" t="s">
        <v>312</v>
      </c>
      <c r="N94" s="294" t="s">
        <v>312</v>
      </c>
      <c r="O94" s="263" t="s">
        <v>312</v>
      </c>
      <c r="Q94" s="296" t="s">
        <v>312</v>
      </c>
      <c r="R94" s="198"/>
    </row>
    <row r="95" spans="1:18" s="198" customFormat="1" ht="13.5" thickTop="1" x14ac:dyDescent="0.2">
      <c r="A95" s="209"/>
      <c r="B95" s="209"/>
      <c r="C95" s="209"/>
      <c r="D95" s="209"/>
      <c r="E95" s="209"/>
      <c r="F95" s="209"/>
      <c r="G95" s="209"/>
      <c r="H95" s="209"/>
      <c r="I95" s="209"/>
      <c r="J95" s="209"/>
      <c r="K95" s="209"/>
      <c r="L95" s="209"/>
      <c r="M95" s="209"/>
      <c r="N95" s="209"/>
      <c r="O95" s="209"/>
      <c r="Q95" s="209"/>
    </row>
    <row r="96" spans="1:18" s="198" customFormat="1" ht="12.75" x14ac:dyDescent="0.2">
      <c r="A96" s="209"/>
      <c r="B96" s="209"/>
      <c r="C96" s="209"/>
      <c r="D96" s="209"/>
      <c r="E96" s="209"/>
      <c r="F96" s="209"/>
      <c r="G96" s="209"/>
      <c r="H96" s="209"/>
      <c r="I96" s="209"/>
      <c r="J96" s="209"/>
      <c r="K96" s="209"/>
      <c r="L96" s="209"/>
      <c r="M96" s="209"/>
      <c r="N96" s="209"/>
      <c r="O96" s="209"/>
      <c r="Q96" s="209"/>
    </row>
    <row r="97" spans="1:36" s="198" customFormat="1" ht="12.75" x14ac:dyDescent="0.2">
      <c r="A97" s="209"/>
      <c r="B97" s="209"/>
      <c r="C97" s="209"/>
      <c r="D97" s="209"/>
      <c r="E97" s="209"/>
      <c r="F97" s="209"/>
      <c r="G97" s="209"/>
      <c r="H97" s="209"/>
      <c r="I97" s="209"/>
      <c r="J97" s="209"/>
      <c r="K97" s="209"/>
      <c r="L97" s="209"/>
      <c r="M97" s="209"/>
      <c r="N97" s="209"/>
      <c r="O97" s="209"/>
      <c r="Q97" s="209"/>
    </row>
    <row r="98" spans="1:36" s="198" customFormat="1" ht="12.75" x14ac:dyDescent="0.2">
      <c r="A98" s="331" t="s">
        <v>35</v>
      </c>
      <c r="B98" s="334" t="s">
        <v>45</v>
      </c>
      <c r="C98" s="335"/>
      <c r="D98" s="337" t="s">
        <v>47</v>
      </c>
      <c r="E98" s="330"/>
      <c r="F98" s="338" t="s">
        <v>51</v>
      </c>
      <c r="G98" s="339"/>
      <c r="H98" s="338" t="s">
        <v>53</v>
      </c>
      <c r="I98" s="339"/>
      <c r="J98" s="338" t="s">
        <v>105</v>
      </c>
      <c r="K98" s="339"/>
      <c r="L98" s="328" t="s">
        <v>49</v>
      </c>
      <c r="M98" s="330"/>
      <c r="N98" s="328" t="s">
        <v>181</v>
      </c>
      <c r="O98" s="330"/>
      <c r="Q98" s="277" t="s">
        <v>247</v>
      </c>
      <c r="V98" s="278" t="s">
        <v>112</v>
      </c>
      <c r="W98" s="151" t="s">
        <v>113</v>
      </c>
      <c r="Y98" s="279"/>
      <c r="AA98" s="240"/>
    </row>
    <row r="99" spans="1:36" s="198" customFormat="1" ht="25.5" x14ac:dyDescent="0.2">
      <c r="A99" s="333"/>
      <c r="B99" s="280" t="s">
        <v>46</v>
      </c>
      <c r="C99" s="281" t="s">
        <v>217</v>
      </c>
      <c r="D99" s="282" t="s">
        <v>46</v>
      </c>
      <c r="E99" s="283" t="s">
        <v>217</v>
      </c>
      <c r="F99" s="284" t="s">
        <v>46</v>
      </c>
      <c r="G99" s="285" t="s">
        <v>217</v>
      </c>
      <c r="H99" s="284" t="s">
        <v>46</v>
      </c>
      <c r="I99" s="285" t="s">
        <v>217</v>
      </c>
      <c r="J99" s="284" t="s">
        <v>46</v>
      </c>
      <c r="K99" s="285" t="s">
        <v>217</v>
      </c>
      <c r="L99" s="286" t="s">
        <v>46</v>
      </c>
      <c r="M99" s="283" t="s">
        <v>217</v>
      </c>
      <c r="N99" s="286" t="s">
        <v>46</v>
      </c>
      <c r="O99" s="283" t="s">
        <v>217</v>
      </c>
      <c r="Q99" s="287" t="s">
        <v>246</v>
      </c>
      <c r="V99" s="288"/>
      <c r="W99" s="288"/>
      <c r="X99" s="289"/>
      <c r="Y99" s="289"/>
      <c r="AC99" s="216"/>
      <c r="AD99" s="216"/>
      <c r="AE99" s="322"/>
      <c r="AF99" s="322"/>
      <c r="AG99" s="216"/>
      <c r="AH99" s="216"/>
      <c r="AI99" s="216"/>
      <c r="AJ99" s="216"/>
    </row>
    <row r="100" spans="1:36" s="198" customFormat="1" ht="12.75" x14ac:dyDescent="0.2">
      <c r="A100" s="209" t="s">
        <v>210</v>
      </c>
      <c r="B100" s="290" t="s">
        <v>312</v>
      </c>
      <c r="C100" s="265" t="s">
        <v>312</v>
      </c>
      <c r="D100" s="291" t="s">
        <v>312</v>
      </c>
      <c r="E100" s="266" t="s">
        <v>312</v>
      </c>
      <c r="F100" s="290" t="s">
        <v>312</v>
      </c>
      <c r="G100" s="266" t="s">
        <v>312</v>
      </c>
      <c r="H100" s="290" t="s">
        <v>312</v>
      </c>
      <c r="I100" s="266" t="s">
        <v>312</v>
      </c>
      <c r="J100" s="290" t="s">
        <v>312</v>
      </c>
      <c r="K100" s="266" t="s">
        <v>312</v>
      </c>
      <c r="L100" s="290" t="s">
        <v>312</v>
      </c>
      <c r="M100" s="266" t="s">
        <v>312</v>
      </c>
      <c r="N100" s="290" t="s">
        <v>312</v>
      </c>
      <c r="O100" s="266" t="s">
        <v>312</v>
      </c>
      <c r="Q100" s="292" t="s">
        <v>312</v>
      </c>
    </row>
    <row r="101" spans="1:36" s="198" customFormat="1" ht="12.75" x14ac:dyDescent="0.2">
      <c r="A101" s="209" t="s" vm="1">
        <v>2</v>
      </c>
      <c r="B101" s="290" t="s">
        <v>312</v>
      </c>
      <c r="C101" s="265" t="s">
        <v>312</v>
      </c>
      <c r="D101" s="291" t="s">
        <v>312</v>
      </c>
      <c r="E101" s="266" t="s">
        <v>312</v>
      </c>
      <c r="F101" s="290" t="s">
        <v>312</v>
      </c>
      <c r="G101" s="266" t="s">
        <v>312</v>
      </c>
      <c r="H101" s="290" t="s">
        <v>312</v>
      </c>
      <c r="I101" s="266" t="s">
        <v>312</v>
      </c>
      <c r="J101" s="290" t="s">
        <v>312</v>
      </c>
      <c r="K101" s="266" t="s">
        <v>312</v>
      </c>
      <c r="L101" s="290" t="s">
        <v>312</v>
      </c>
      <c r="M101" s="266" t="s">
        <v>312</v>
      </c>
      <c r="N101" s="290" t="s">
        <v>312</v>
      </c>
      <c r="O101" s="266" t="s">
        <v>312</v>
      </c>
      <c r="Q101" s="292" t="s">
        <v>312</v>
      </c>
    </row>
    <row r="102" spans="1:36" s="198" customFormat="1" ht="12.75" x14ac:dyDescent="0.2">
      <c r="A102" s="209" t="s">
        <v>205</v>
      </c>
      <c r="B102" s="290" t="s">
        <v>312</v>
      </c>
      <c r="C102" s="265" t="s">
        <v>312</v>
      </c>
      <c r="D102" s="291" t="s">
        <v>312</v>
      </c>
      <c r="E102" s="266" t="s">
        <v>312</v>
      </c>
      <c r="F102" s="290" t="s">
        <v>312</v>
      </c>
      <c r="G102" s="266" t="s">
        <v>312</v>
      </c>
      <c r="H102" s="290" t="s">
        <v>312</v>
      </c>
      <c r="I102" s="266" t="s">
        <v>312</v>
      </c>
      <c r="J102" s="290" t="s">
        <v>312</v>
      </c>
      <c r="K102" s="266" t="s">
        <v>312</v>
      </c>
      <c r="L102" s="290" t="s">
        <v>312</v>
      </c>
      <c r="M102" s="266" t="s">
        <v>312</v>
      </c>
      <c r="N102" s="290" t="s">
        <v>312</v>
      </c>
      <c r="O102" s="266" t="s">
        <v>312</v>
      </c>
      <c r="Q102" s="292" t="s">
        <v>312</v>
      </c>
    </row>
    <row r="103" spans="1:36" s="198" customFormat="1" ht="12.75" x14ac:dyDescent="0.2">
      <c r="A103" s="209" t="s" vm="5">
        <v>6</v>
      </c>
      <c r="B103" s="290" t="s">
        <v>312</v>
      </c>
      <c r="C103" s="265" t="s">
        <v>312</v>
      </c>
      <c r="D103" s="291" t="s">
        <v>312</v>
      </c>
      <c r="E103" s="266" t="s">
        <v>312</v>
      </c>
      <c r="F103" s="290" t="s">
        <v>312</v>
      </c>
      <c r="G103" s="266" t="s">
        <v>312</v>
      </c>
      <c r="H103" s="290" t="s">
        <v>312</v>
      </c>
      <c r="I103" s="266" t="s">
        <v>312</v>
      </c>
      <c r="J103" s="290" t="s">
        <v>312</v>
      </c>
      <c r="K103" s="266" t="s">
        <v>312</v>
      </c>
      <c r="L103" s="290" t="s">
        <v>312</v>
      </c>
      <c r="M103" s="266" t="s">
        <v>312</v>
      </c>
      <c r="N103" s="290" t="s">
        <v>312</v>
      </c>
      <c r="O103" s="266" t="s">
        <v>312</v>
      </c>
      <c r="Q103" s="292" t="s">
        <v>312</v>
      </c>
    </row>
    <row r="104" spans="1:36" s="198" customFormat="1" ht="12.75" x14ac:dyDescent="0.2">
      <c r="A104" s="209" t="s" vm="6">
        <v>7</v>
      </c>
      <c r="B104" s="290" t="s">
        <v>312</v>
      </c>
      <c r="C104" s="265" t="s">
        <v>312</v>
      </c>
      <c r="D104" s="291" t="s">
        <v>312</v>
      </c>
      <c r="E104" s="266" t="s">
        <v>312</v>
      </c>
      <c r="F104" s="290" t="s">
        <v>312</v>
      </c>
      <c r="G104" s="266" t="s">
        <v>312</v>
      </c>
      <c r="H104" s="290" t="s">
        <v>312</v>
      </c>
      <c r="I104" s="266" t="s">
        <v>312</v>
      </c>
      <c r="J104" s="290" t="s">
        <v>312</v>
      </c>
      <c r="K104" s="266" t="s">
        <v>312</v>
      </c>
      <c r="L104" s="290" t="s">
        <v>312</v>
      </c>
      <c r="M104" s="266" t="s">
        <v>312</v>
      </c>
      <c r="N104" s="290" t="s">
        <v>312</v>
      </c>
      <c r="O104" s="266" t="s">
        <v>312</v>
      </c>
      <c r="Q104" s="292" t="s">
        <v>312</v>
      </c>
    </row>
    <row r="105" spans="1:36" s="198" customFormat="1" ht="12.75" x14ac:dyDescent="0.2">
      <c r="A105" s="209" t="s" vm="7">
        <v>8</v>
      </c>
      <c r="B105" s="290" t="s">
        <v>312</v>
      </c>
      <c r="C105" s="265" t="s">
        <v>312</v>
      </c>
      <c r="D105" s="291" t="s">
        <v>312</v>
      </c>
      <c r="E105" s="266" t="s">
        <v>312</v>
      </c>
      <c r="F105" s="290" t="s">
        <v>312</v>
      </c>
      <c r="G105" s="266" t="s">
        <v>312</v>
      </c>
      <c r="H105" s="290" t="s">
        <v>312</v>
      </c>
      <c r="I105" s="266" t="s">
        <v>312</v>
      </c>
      <c r="J105" s="290" t="s">
        <v>312</v>
      </c>
      <c r="K105" s="266" t="s">
        <v>312</v>
      </c>
      <c r="L105" s="290" t="s">
        <v>312</v>
      </c>
      <c r="M105" s="266" t="s">
        <v>312</v>
      </c>
      <c r="N105" s="290" t="s">
        <v>312</v>
      </c>
      <c r="O105" s="266" t="s">
        <v>312</v>
      </c>
      <c r="Q105" s="292" t="s">
        <v>312</v>
      </c>
    </row>
    <row r="106" spans="1:36" s="198" customFormat="1" ht="12.75" x14ac:dyDescent="0.2">
      <c r="A106" s="209" t="s" vm="8">
        <v>9</v>
      </c>
      <c r="B106" s="290" t="s">
        <v>312</v>
      </c>
      <c r="C106" s="265" t="s">
        <v>312</v>
      </c>
      <c r="D106" s="291" t="s">
        <v>312</v>
      </c>
      <c r="E106" s="266" t="s">
        <v>312</v>
      </c>
      <c r="F106" s="290" t="s">
        <v>312</v>
      </c>
      <c r="G106" s="266" t="s">
        <v>312</v>
      </c>
      <c r="H106" s="290" t="s">
        <v>312</v>
      </c>
      <c r="I106" s="266" t="s">
        <v>312</v>
      </c>
      <c r="J106" s="290" t="s">
        <v>312</v>
      </c>
      <c r="K106" s="266" t="s">
        <v>312</v>
      </c>
      <c r="L106" s="290" t="s">
        <v>312</v>
      </c>
      <c r="M106" s="266" t="s">
        <v>312</v>
      </c>
      <c r="N106" s="290" t="s">
        <v>312</v>
      </c>
      <c r="O106" s="266" t="s">
        <v>312</v>
      </c>
      <c r="Q106" s="292" t="s">
        <v>312</v>
      </c>
    </row>
    <row r="107" spans="1:36" s="198" customFormat="1" ht="12.75" x14ac:dyDescent="0.2">
      <c r="A107" s="209" t="s">
        <v>315</v>
      </c>
      <c r="B107" s="290" t="s">
        <v>312</v>
      </c>
      <c r="C107" s="265" t="s">
        <v>312</v>
      </c>
      <c r="D107" s="291" t="s">
        <v>312</v>
      </c>
      <c r="E107" s="266" t="s">
        <v>312</v>
      </c>
      <c r="F107" s="290" t="s">
        <v>312</v>
      </c>
      <c r="G107" s="266" t="s">
        <v>312</v>
      </c>
      <c r="H107" s="290" t="s">
        <v>312</v>
      </c>
      <c r="I107" s="266" t="s">
        <v>312</v>
      </c>
      <c r="J107" s="290" t="s">
        <v>312</v>
      </c>
      <c r="K107" s="266" t="s">
        <v>312</v>
      </c>
      <c r="L107" s="290" t="s">
        <v>312</v>
      </c>
      <c r="M107" s="266" t="s">
        <v>312</v>
      </c>
      <c r="N107" s="290" t="s">
        <v>312</v>
      </c>
      <c r="O107" s="266" t="s">
        <v>312</v>
      </c>
      <c r="Q107" s="292" t="s">
        <v>312</v>
      </c>
    </row>
    <row r="108" spans="1:36" s="198" customFormat="1" ht="12.75" x14ac:dyDescent="0.2">
      <c r="A108" s="209" t="s" vm="10">
        <v>11</v>
      </c>
      <c r="B108" s="290" t="s">
        <v>312</v>
      </c>
      <c r="C108" s="265" t="s">
        <v>312</v>
      </c>
      <c r="D108" s="291" t="s">
        <v>312</v>
      </c>
      <c r="E108" s="266" t="s">
        <v>312</v>
      </c>
      <c r="F108" s="290" t="s">
        <v>312</v>
      </c>
      <c r="G108" s="266" t="s">
        <v>312</v>
      </c>
      <c r="H108" s="290" t="s">
        <v>312</v>
      </c>
      <c r="I108" s="266" t="s">
        <v>312</v>
      </c>
      <c r="J108" s="290" t="s">
        <v>312</v>
      </c>
      <c r="K108" s="266" t="s">
        <v>312</v>
      </c>
      <c r="L108" s="290" t="s">
        <v>312</v>
      </c>
      <c r="M108" s="266" t="s">
        <v>312</v>
      </c>
      <c r="N108" s="290" t="s">
        <v>312</v>
      </c>
      <c r="O108" s="266" t="s">
        <v>312</v>
      </c>
      <c r="Q108" s="292" t="s">
        <v>312</v>
      </c>
    </row>
    <row r="109" spans="1:36" s="198" customFormat="1" ht="12.75" x14ac:dyDescent="0.2">
      <c r="A109" s="209" t="s">
        <v>273</v>
      </c>
      <c r="B109" s="290" t="s">
        <v>312</v>
      </c>
      <c r="C109" s="265" t="s">
        <v>312</v>
      </c>
      <c r="D109" s="291" t="s">
        <v>312</v>
      </c>
      <c r="E109" s="266" t="s">
        <v>312</v>
      </c>
      <c r="F109" s="290" t="s">
        <v>312</v>
      </c>
      <c r="G109" s="266" t="s">
        <v>312</v>
      </c>
      <c r="H109" s="290" t="s">
        <v>312</v>
      </c>
      <c r="I109" s="266" t="s">
        <v>312</v>
      </c>
      <c r="J109" s="290" t="s">
        <v>312</v>
      </c>
      <c r="K109" s="266" t="s">
        <v>312</v>
      </c>
      <c r="L109" s="290" t="s">
        <v>312</v>
      </c>
      <c r="M109" s="266" t="s">
        <v>312</v>
      </c>
      <c r="N109" s="290" t="s">
        <v>312</v>
      </c>
      <c r="O109" s="266" t="s">
        <v>312</v>
      </c>
      <c r="Q109" s="292" t="s">
        <v>312</v>
      </c>
    </row>
    <row r="110" spans="1:36" s="198" customFormat="1" ht="12.75" x14ac:dyDescent="0.2">
      <c r="A110" s="209" t="s">
        <v>270</v>
      </c>
      <c r="B110" s="290" t="s">
        <v>312</v>
      </c>
      <c r="C110" s="265" t="s">
        <v>312</v>
      </c>
      <c r="D110" s="291" t="s">
        <v>312</v>
      </c>
      <c r="E110" s="266" t="s">
        <v>312</v>
      </c>
      <c r="F110" s="290" t="s">
        <v>312</v>
      </c>
      <c r="G110" s="266" t="s">
        <v>312</v>
      </c>
      <c r="H110" s="290" t="s">
        <v>312</v>
      </c>
      <c r="I110" s="266" t="s">
        <v>312</v>
      </c>
      <c r="J110" s="290" t="s">
        <v>312</v>
      </c>
      <c r="K110" s="266" t="s">
        <v>312</v>
      </c>
      <c r="L110" s="290" t="s">
        <v>312</v>
      </c>
      <c r="M110" s="266" t="s">
        <v>312</v>
      </c>
      <c r="N110" s="290" t="s">
        <v>312</v>
      </c>
      <c r="O110" s="266" t="s">
        <v>312</v>
      </c>
      <c r="Q110" s="292" t="s">
        <v>312</v>
      </c>
    </row>
    <row r="111" spans="1:36" s="198" customFormat="1" ht="12.75" x14ac:dyDescent="0.2">
      <c r="A111" s="209" t="s">
        <v>211</v>
      </c>
      <c r="B111" s="290" t="s">
        <v>312</v>
      </c>
      <c r="C111" s="265" t="s">
        <v>312</v>
      </c>
      <c r="D111" s="291" t="s">
        <v>312</v>
      </c>
      <c r="E111" s="266" t="s">
        <v>312</v>
      </c>
      <c r="F111" s="290" t="s">
        <v>312</v>
      </c>
      <c r="G111" s="266" t="s">
        <v>312</v>
      </c>
      <c r="H111" s="290" t="s">
        <v>312</v>
      </c>
      <c r="I111" s="266" t="s">
        <v>312</v>
      </c>
      <c r="J111" s="290" t="s">
        <v>312</v>
      </c>
      <c r="K111" s="266" t="s">
        <v>312</v>
      </c>
      <c r="L111" s="290" t="s">
        <v>312</v>
      </c>
      <c r="M111" s="266" t="s">
        <v>312</v>
      </c>
      <c r="N111" s="290" t="s">
        <v>312</v>
      </c>
      <c r="O111" s="266" t="s">
        <v>312</v>
      </c>
      <c r="Q111" s="292" t="s">
        <v>312</v>
      </c>
    </row>
    <row r="112" spans="1:36" s="198" customFormat="1" ht="12.75" x14ac:dyDescent="0.2">
      <c r="A112" s="209" t="s" vm="20">
        <v>21</v>
      </c>
      <c r="B112" s="290" t="s">
        <v>312</v>
      </c>
      <c r="C112" s="265" t="s">
        <v>312</v>
      </c>
      <c r="D112" s="291" t="s">
        <v>312</v>
      </c>
      <c r="E112" s="266" t="s">
        <v>312</v>
      </c>
      <c r="F112" s="290" t="s">
        <v>312</v>
      </c>
      <c r="G112" s="266" t="s">
        <v>312</v>
      </c>
      <c r="H112" s="290" t="s">
        <v>312</v>
      </c>
      <c r="I112" s="266" t="s">
        <v>312</v>
      </c>
      <c r="J112" s="290" t="s">
        <v>312</v>
      </c>
      <c r="K112" s="266" t="s">
        <v>312</v>
      </c>
      <c r="L112" s="290" t="s">
        <v>312</v>
      </c>
      <c r="M112" s="266" t="s">
        <v>312</v>
      </c>
      <c r="N112" s="290" t="s">
        <v>312</v>
      </c>
      <c r="O112" s="266" t="s">
        <v>312</v>
      </c>
      <c r="Q112" s="292" t="s">
        <v>312</v>
      </c>
    </row>
    <row r="113" spans="1:36" s="221" customFormat="1" ht="13.5" thickBot="1" x14ac:dyDescent="0.25">
      <c r="A113" s="258" t="s">
        <v>101</v>
      </c>
      <c r="B113" s="294" t="s">
        <v>312</v>
      </c>
      <c r="C113" s="267" t="s">
        <v>312</v>
      </c>
      <c r="D113" s="295" t="s">
        <v>312</v>
      </c>
      <c r="E113" s="263" t="s">
        <v>312</v>
      </c>
      <c r="F113" s="294" t="s">
        <v>312</v>
      </c>
      <c r="G113" s="263" t="s">
        <v>312</v>
      </c>
      <c r="H113" s="294" t="s">
        <v>312</v>
      </c>
      <c r="I113" s="263" t="s">
        <v>312</v>
      </c>
      <c r="J113" s="294" t="s">
        <v>312</v>
      </c>
      <c r="K113" s="263" t="s">
        <v>312</v>
      </c>
      <c r="L113" s="294" t="s">
        <v>312</v>
      </c>
      <c r="M113" s="263" t="s">
        <v>312</v>
      </c>
      <c r="N113" s="294" t="s">
        <v>312</v>
      </c>
      <c r="O113" s="263" t="s">
        <v>312</v>
      </c>
      <c r="Q113" s="296" t="s">
        <v>312</v>
      </c>
      <c r="R113" s="198"/>
    </row>
    <row r="114" spans="1:36" s="198" customFormat="1" ht="13.5" thickTop="1" x14ac:dyDescent="0.2">
      <c r="A114" s="209"/>
      <c r="B114" s="209"/>
      <c r="C114" s="209"/>
      <c r="D114" s="209"/>
      <c r="E114" s="209"/>
      <c r="F114" s="209"/>
      <c r="G114" s="209"/>
      <c r="H114" s="209"/>
      <c r="I114" s="209"/>
      <c r="J114" s="209"/>
      <c r="K114" s="209"/>
      <c r="L114" s="209"/>
      <c r="M114" s="209"/>
      <c r="N114" s="209"/>
      <c r="O114" s="209"/>
      <c r="Q114" s="209"/>
    </row>
    <row r="115" spans="1:36" s="198" customFormat="1" ht="12.75" x14ac:dyDescent="0.2">
      <c r="A115" s="209"/>
      <c r="B115" s="209"/>
      <c r="C115" s="209"/>
      <c r="D115" s="209"/>
      <c r="E115" s="209"/>
      <c r="F115" s="209"/>
      <c r="G115" s="209"/>
      <c r="H115" s="209"/>
      <c r="I115" s="209"/>
      <c r="J115" s="209"/>
      <c r="K115" s="209"/>
      <c r="L115" s="209"/>
      <c r="M115" s="209"/>
      <c r="N115" s="209"/>
      <c r="O115" s="209"/>
      <c r="Q115" s="209"/>
    </row>
    <row r="116" spans="1:36" s="198" customFormat="1" ht="12.75" x14ac:dyDescent="0.2">
      <c r="A116" s="209"/>
      <c r="B116" s="209"/>
      <c r="C116" s="209"/>
      <c r="D116" s="209"/>
      <c r="E116" s="209"/>
      <c r="F116" s="209"/>
      <c r="G116" s="209"/>
      <c r="H116" s="209"/>
      <c r="I116" s="209"/>
      <c r="J116" s="209"/>
      <c r="K116" s="209"/>
      <c r="L116" s="209"/>
      <c r="M116" s="209"/>
      <c r="N116" s="209"/>
      <c r="O116" s="209"/>
      <c r="Q116" s="209"/>
    </row>
    <row r="117" spans="1:36" s="198" customFormat="1" ht="12.75" x14ac:dyDescent="0.2">
      <c r="A117" s="331" t="s">
        <v>36</v>
      </c>
      <c r="B117" s="334" t="s">
        <v>45</v>
      </c>
      <c r="C117" s="335"/>
      <c r="D117" s="337" t="s">
        <v>47</v>
      </c>
      <c r="E117" s="330"/>
      <c r="F117" s="338" t="s">
        <v>51</v>
      </c>
      <c r="G117" s="339"/>
      <c r="H117" s="338" t="s">
        <v>53</v>
      </c>
      <c r="I117" s="339"/>
      <c r="J117" s="338" t="s">
        <v>105</v>
      </c>
      <c r="K117" s="339"/>
      <c r="L117" s="328" t="s">
        <v>49</v>
      </c>
      <c r="M117" s="330"/>
      <c r="N117" s="328" t="s">
        <v>181</v>
      </c>
      <c r="O117" s="330"/>
      <c r="Q117" s="277" t="s">
        <v>247</v>
      </c>
      <c r="V117" s="278" t="s">
        <v>112</v>
      </c>
      <c r="W117" s="151" t="s">
        <v>113</v>
      </c>
      <c r="Y117" s="279"/>
      <c r="AA117" s="240"/>
    </row>
    <row r="118" spans="1:36" s="198" customFormat="1" ht="25.5" x14ac:dyDescent="0.2">
      <c r="A118" s="333"/>
      <c r="B118" s="280" t="s">
        <v>46</v>
      </c>
      <c r="C118" s="281" t="s">
        <v>217</v>
      </c>
      <c r="D118" s="282" t="s">
        <v>46</v>
      </c>
      <c r="E118" s="283" t="s">
        <v>217</v>
      </c>
      <c r="F118" s="284" t="s">
        <v>46</v>
      </c>
      <c r="G118" s="285" t="s">
        <v>217</v>
      </c>
      <c r="H118" s="284" t="s">
        <v>46</v>
      </c>
      <c r="I118" s="285" t="s">
        <v>217</v>
      </c>
      <c r="J118" s="284" t="s">
        <v>46</v>
      </c>
      <c r="K118" s="285" t="s">
        <v>217</v>
      </c>
      <c r="L118" s="286" t="s">
        <v>46</v>
      </c>
      <c r="M118" s="283" t="s">
        <v>217</v>
      </c>
      <c r="N118" s="286" t="s">
        <v>46</v>
      </c>
      <c r="O118" s="283" t="s">
        <v>217</v>
      </c>
      <c r="Q118" s="287" t="s">
        <v>246</v>
      </c>
      <c r="V118" s="288"/>
      <c r="W118" s="288"/>
      <c r="X118" s="289"/>
      <c r="Y118" s="289"/>
      <c r="AC118" s="216"/>
      <c r="AD118" s="216"/>
      <c r="AE118" s="322"/>
      <c r="AF118" s="322"/>
      <c r="AG118" s="216"/>
      <c r="AH118" s="216"/>
      <c r="AI118" s="216"/>
      <c r="AJ118" s="216"/>
    </row>
    <row r="119" spans="1:36" s="198" customFormat="1" ht="12.75" x14ac:dyDescent="0.2">
      <c r="A119" s="209" t="s">
        <v>210</v>
      </c>
      <c r="B119" s="290" t="s">
        <v>206</v>
      </c>
      <c r="C119" s="265" t="s">
        <v>206</v>
      </c>
      <c r="D119" s="291" t="s">
        <v>206</v>
      </c>
      <c r="E119" s="254" t="s">
        <v>206</v>
      </c>
      <c r="F119" s="290" t="s">
        <v>206</v>
      </c>
      <c r="G119" s="254" t="s">
        <v>206</v>
      </c>
      <c r="H119" s="290" t="s">
        <v>206</v>
      </c>
      <c r="I119" s="254" t="s">
        <v>206</v>
      </c>
      <c r="J119" s="290" t="s">
        <v>206</v>
      </c>
      <c r="K119" s="254" t="s">
        <v>206</v>
      </c>
      <c r="L119" s="290" t="s">
        <v>206</v>
      </c>
      <c r="M119" s="254" t="s">
        <v>206</v>
      </c>
      <c r="N119" s="290" t="s">
        <v>206</v>
      </c>
      <c r="O119" s="254" t="s">
        <v>206</v>
      </c>
      <c r="Q119" s="292" t="s">
        <v>206</v>
      </c>
    </row>
    <row r="120" spans="1:36" s="198" customFormat="1" ht="12.75" x14ac:dyDescent="0.2">
      <c r="A120" s="209" t="s" vm="1">
        <v>2</v>
      </c>
      <c r="B120" s="290" t="s">
        <v>312</v>
      </c>
      <c r="C120" s="265" t="s">
        <v>312</v>
      </c>
      <c r="D120" s="291" t="s">
        <v>312</v>
      </c>
      <c r="E120" s="254" t="s">
        <v>312</v>
      </c>
      <c r="F120" s="290" t="s">
        <v>312</v>
      </c>
      <c r="G120" s="254" t="s">
        <v>312</v>
      </c>
      <c r="H120" s="290" t="s">
        <v>312</v>
      </c>
      <c r="I120" s="254" t="s">
        <v>312</v>
      </c>
      <c r="J120" s="290" t="s">
        <v>312</v>
      </c>
      <c r="K120" s="254" t="s">
        <v>312</v>
      </c>
      <c r="L120" s="290" t="s">
        <v>312</v>
      </c>
      <c r="M120" s="254" t="s">
        <v>312</v>
      </c>
      <c r="N120" s="290" t="s">
        <v>312</v>
      </c>
      <c r="O120" s="254" t="s">
        <v>312</v>
      </c>
      <c r="Q120" s="292" t="s">
        <v>312</v>
      </c>
    </row>
    <row r="121" spans="1:36" s="198" customFormat="1" ht="12.75" x14ac:dyDescent="0.2">
      <c r="A121" s="209" t="s">
        <v>205</v>
      </c>
      <c r="B121" s="290" t="s">
        <v>206</v>
      </c>
      <c r="C121" s="265" t="s">
        <v>206</v>
      </c>
      <c r="D121" s="291" t="s">
        <v>206</v>
      </c>
      <c r="E121" s="254" t="s">
        <v>206</v>
      </c>
      <c r="F121" s="290" t="s">
        <v>206</v>
      </c>
      <c r="G121" s="254" t="s">
        <v>206</v>
      </c>
      <c r="H121" s="290" t="s">
        <v>206</v>
      </c>
      <c r="I121" s="254" t="s">
        <v>206</v>
      </c>
      <c r="J121" s="290" t="s">
        <v>206</v>
      </c>
      <c r="K121" s="254" t="s">
        <v>206</v>
      </c>
      <c r="L121" s="290" t="s">
        <v>206</v>
      </c>
      <c r="M121" s="254" t="s">
        <v>206</v>
      </c>
      <c r="N121" s="290" t="s">
        <v>206</v>
      </c>
      <c r="O121" s="254" t="s">
        <v>206</v>
      </c>
      <c r="Q121" s="292" t="s">
        <v>206</v>
      </c>
    </row>
    <row r="122" spans="1:36" s="198" customFormat="1" ht="12.75" x14ac:dyDescent="0.2">
      <c r="A122" s="209" t="s" vm="5">
        <v>6</v>
      </c>
      <c r="B122" s="290" t="s">
        <v>312</v>
      </c>
      <c r="C122" s="265" t="s">
        <v>312</v>
      </c>
      <c r="D122" s="291" t="s">
        <v>312</v>
      </c>
      <c r="E122" s="254" t="s">
        <v>312</v>
      </c>
      <c r="F122" s="290" t="s">
        <v>312</v>
      </c>
      <c r="G122" s="254" t="s">
        <v>312</v>
      </c>
      <c r="H122" s="290" t="s">
        <v>312</v>
      </c>
      <c r="I122" s="254" t="s">
        <v>312</v>
      </c>
      <c r="J122" s="290" t="s">
        <v>312</v>
      </c>
      <c r="K122" s="254" t="s">
        <v>312</v>
      </c>
      <c r="L122" s="290" t="s">
        <v>312</v>
      </c>
      <c r="M122" s="254" t="s">
        <v>312</v>
      </c>
      <c r="N122" s="290" t="s">
        <v>312</v>
      </c>
      <c r="O122" s="254" t="s">
        <v>312</v>
      </c>
      <c r="Q122" s="292" t="s">
        <v>312</v>
      </c>
    </row>
    <row r="123" spans="1:36" s="198" customFormat="1" ht="12.75" x14ac:dyDescent="0.2">
      <c r="A123" s="209" t="s" vm="6">
        <v>7</v>
      </c>
      <c r="B123" s="290" t="s">
        <v>312</v>
      </c>
      <c r="C123" s="265" t="s">
        <v>312</v>
      </c>
      <c r="D123" s="291" t="s">
        <v>312</v>
      </c>
      <c r="E123" s="254" t="s">
        <v>312</v>
      </c>
      <c r="F123" s="290" t="s">
        <v>312</v>
      </c>
      <c r="G123" s="254" t="s">
        <v>312</v>
      </c>
      <c r="H123" s="290" t="s">
        <v>312</v>
      </c>
      <c r="I123" s="254" t="s">
        <v>312</v>
      </c>
      <c r="J123" s="290" t="s">
        <v>312</v>
      </c>
      <c r="K123" s="254" t="s">
        <v>312</v>
      </c>
      <c r="L123" s="290" t="s">
        <v>312</v>
      </c>
      <c r="M123" s="254" t="s">
        <v>312</v>
      </c>
      <c r="N123" s="290" t="s">
        <v>312</v>
      </c>
      <c r="O123" s="254" t="s">
        <v>312</v>
      </c>
      <c r="Q123" s="292" t="s">
        <v>312</v>
      </c>
    </row>
    <row r="124" spans="1:36" s="198" customFormat="1" ht="12.75" x14ac:dyDescent="0.2">
      <c r="A124" s="209" t="s" vm="7">
        <v>8</v>
      </c>
      <c r="B124" s="290" t="s">
        <v>312</v>
      </c>
      <c r="C124" s="265" t="s">
        <v>312</v>
      </c>
      <c r="D124" s="291" t="s">
        <v>312</v>
      </c>
      <c r="E124" s="254" t="s">
        <v>312</v>
      </c>
      <c r="F124" s="290" t="s">
        <v>312</v>
      </c>
      <c r="G124" s="254" t="s">
        <v>312</v>
      </c>
      <c r="H124" s="290" t="s">
        <v>312</v>
      </c>
      <c r="I124" s="254" t="s">
        <v>312</v>
      </c>
      <c r="J124" s="290" t="s">
        <v>312</v>
      </c>
      <c r="K124" s="254" t="s">
        <v>312</v>
      </c>
      <c r="L124" s="290" t="s">
        <v>312</v>
      </c>
      <c r="M124" s="254" t="s">
        <v>312</v>
      </c>
      <c r="N124" s="290" t="s">
        <v>312</v>
      </c>
      <c r="O124" s="254" t="s">
        <v>312</v>
      </c>
      <c r="Q124" s="292" t="s">
        <v>312</v>
      </c>
    </row>
    <row r="125" spans="1:36" s="198" customFormat="1" ht="12.75" x14ac:dyDescent="0.2">
      <c r="A125" s="209" t="s" vm="8">
        <v>9</v>
      </c>
      <c r="B125" s="290" t="s">
        <v>312</v>
      </c>
      <c r="C125" s="265" t="s">
        <v>312</v>
      </c>
      <c r="D125" s="291" t="s">
        <v>312</v>
      </c>
      <c r="E125" s="254" t="s">
        <v>312</v>
      </c>
      <c r="F125" s="290" t="s">
        <v>312</v>
      </c>
      <c r="G125" s="254" t="s">
        <v>312</v>
      </c>
      <c r="H125" s="290" t="s">
        <v>312</v>
      </c>
      <c r="I125" s="254" t="s">
        <v>312</v>
      </c>
      <c r="J125" s="290" t="s">
        <v>312</v>
      </c>
      <c r="K125" s="254" t="s">
        <v>312</v>
      </c>
      <c r="L125" s="290" t="s">
        <v>312</v>
      </c>
      <c r="M125" s="254" t="s">
        <v>312</v>
      </c>
      <c r="N125" s="290" t="s">
        <v>312</v>
      </c>
      <c r="O125" s="254" t="s">
        <v>312</v>
      </c>
      <c r="Q125" s="292" t="s">
        <v>312</v>
      </c>
    </row>
    <row r="126" spans="1:36" s="198" customFormat="1" ht="12.75" x14ac:dyDescent="0.2">
      <c r="A126" s="209" t="s">
        <v>315</v>
      </c>
      <c r="B126" s="290" t="s">
        <v>206</v>
      </c>
      <c r="C126" s="265" t="s">
        <v>206</v>
      </c>
      <c r="D126" s="291" t="s">
        <v>206</v>
      </c>
      <c r="E126" s="254" t="s">
        <v>206</v>
      </c>
      <c r="F126" s="290" t="s">
        <v>206</v>
      </c>
      <c r="G126" s="254" t="s">
        <v>206</v>
      </c>
      <c r="H126" s="290" t="s">
        <v>206</v>
      </c>
      <c r="I126" s="254" t="s">
        <v>206</v>
      </c>
      <c r="J126" s="290" t="s">
        <v>206</v>
      </c>
      <c r="K126" s="254" t="s">
        <v>206</v>
      </c>
      <c r="L126" s="290" t="s">
        <v>206</v>
      </c>
      <c r="M126" s="254" t="s">
        <v>206</v>
      </c>
      <c r="N126" s="290" t="s">
        <v>206</v>
      </c>
      <c r="O126" s="254" t="s">
        <v>206</v>
      </c>
      <c r="Q126" s="292" t="s">
        <v>206</v>
      </c>
    </row>
    <row r="127" spans="1:36" s="198" customFormat="1" ht="12.75" x14ac:dyDescent="0.2">
      <c r="A127" s="209" t="s" vm="10">
        <v>11</v>
      </c>
      <c r="B127" s="290" t="s">
        <v>312</v>
      </c>
      <c r="C127" s="265" t="s">
        <v>312</v>
      </c>
      <c r="D127" s="291" t="s">
        <v>312</v>
      </c>
      <c r="E127" s="254" t="s">
        <v>312</v>
      </c>
      <c r="F127" s="290" t="s">
        <v>312</v>
      </c>
      <c r="G127" s="254" t="s">
        <v>312</v>
      </c>
      <c r="H127" s="290" t="s">
        <v>312</v>
      </c>
      <c r="I127" s="254" t="s">
        <v>312</v>
      </c>
      <c r="J127" s="290" t="s">
        <v>312</v>
      </c>
      <c r="K127" s="254" t="s">
        <v>312</v>
      </c>
      <c r="L127" s="290" t="s">
        <v>312</v>
      </c>
      <c r="M127" s="254" t="s">
        <v>312</v>
      </c>
      <c r="N127" s="290" t="s">
        <v>312</v>
      </c>
      <c r="O127" s="254" t="s">
        <v>312</v>
      </c>
      <c r="Q127" s="292" t="s">
        <v>312</v>
      </c>
    </row>
    <row r="128" spans="1:36" s="198" customFormat="1" ht="12.75" x14ac:dyDescent="0.2">
      <c r="A128" s="209" t="s">
        <v>273</v>
      </c>
      <c r="B128" s="290" t="s">
        <v>312</v>
      </c>
      <c r="C128" s="265" t="s">
        <v>312</v>
      </c>
      <c r="D128" s="291" t="s">
        <v>312</v>
      </c>
      <c r="E128" s="254" t="s">
        <v>312</v>
      </c>
      <c r="F128" s="290" t="s">
        <v>312</v>
      </c>
      <c r="G128" s="254" t="s">
        <v>312</v>
      </c>
      <c r="H128" s="290" t="s">
        <v>312</v>
      </c>
      <c r="I128" s="254" t="s">
        <v>312</v>
      </c>
      <c r="J128" s="290" t="s">
        <v>312</v>
      </c>
      <c r="K128" s="254" t="s">
        <v>312</v>
      </c>
      <c r="L128" s="290" t="s">
        <v>312</v>
      </c>
      <c r="M128" s="254" t="s">
        <v>312</v>
      </c>
      <c r="N128" s="290" t="s">
        <v>312</v>
      </c>
      <c r="O128" s="254" t="s">
        <v>312</v>
      </c>
      <c r="Q128" s="292" t="s">
        <v>312</v>
      </c>
    </row>
    <row r="129" spans="1:18" s="198" customFormat="1" ht="12.75" x14ac:dyDescent="0.2">
      <c r="A129" s="209" t="s">
        <v>270</v>
      </c>
      <c r="B129" s="290" t="s">
        <v>206</v>
      </c>
      <c r="C129" s="265" t="s">
        <v>206</v>
      </c>
      <c r="D129" s="291" t="s">
        <v>206</v>
      </c>
      <c r="E129" s="254" t="s">
        <v>206</v>
      </c>
      <c r="F129" s="290" t="s">
        <v>206</v>
      </c>
      <c r="G129" s="254" t="s">
        <v>206</v>
      </c>
      <c r="H129" s="290" t="s">
        <v>206</v>
      </c>
      <c r="I129" s="254" t="s">
        <v>206</v>
      </c>
      <c r="J129" s="290" t="s">
        <v>206</v>
      </c>
      <c r="K129" s="254" t="s">
        <v>206</v>
      </c>
      <c r="L129" s="290" t="s">
        <v>206</v>
      </c>
      <c r="M129" s="254" t="s">
        <v>206</v>
      </c>
      <c r="N129" s="290" t="s">
        <v>206</v>
      </c>
      <c r="O129" s="254" t="s">
        <v>206</v>
      </c>
      <c r="Q129" s="292" t="s">
        <v>206</v>
      </c>
    </row>
    <row r="130" spans="1:18" s="198" customFormat="1" ht="12.75" x14ac:dyDescent="0.2">
      <c r="A130" s="209" t="s">
        <v>211</v>
      </c>
      <c r="B130" s="290" t="s">
        <v>206</v>
      </c>
      <c r="C130" s="265" t="s">
        <v>206</v>
      </c>
      <c r="D130" s="291" t="s">
        <v>206</v>
      </c>
      <c r="E130" s="254" t="s">
        <v>206</v>
      </c>
      <c r="F130" s="290" t="s">
        <v>206</v>
      </c>
      <c r="G130" s="254" t="s">
        <v>206</v>
      </c>
      <c r="H130" s="290" t="s">
        <v>206</v>
      </c>
      <c r="I130" s="254" t="s">
        <v>206</v>
      </c>
      <c r="J130" s="290" t="s">
        <v>206</v>
      </c>
      <c r="K130" s="254" t="s">
        <v>206</v>
      </c>
      <c r="L130" s="290" t="s">
        <v>206</v>
      </c>
      <c r="M130" s="254" t="s">
        <v>206</v>
      </c>
      <c r="N130" s="290" t="s">
        <v>206</v>
      </c>
      <c r="O130" s="254" t="s">
        <v>206</v>
      </c>
      <c r="Q130" s="292" t="s">
        <v>206</v>
      </c>
    </row>
    <row r="131" spans="1:18" s="198" customFormat="1" ht="12.75" x14ac:dyDescent="0.2">
      <c r="A131" s="209" t="s" vm="20">
        <v>21</v>
      </c>
      <c r="B131" s="290">
        <v>0</v>
      </c>
      <c r="C131" s="265" t="s">
        <v>197</v>
      </c>
      <c r="D131" s="291">
        <v>0</v>
      </c>
      <c r="E131" s="254">
        <v>0</v>
      </c>
      <c r="F131" s="290">
        <v>0</v>
      </c>
      <c r="G131" s="254">
        <v>0</v>
      </c>
      <c r="H131" s="290">
        <v>0</v>
      </c>
      <c r="I131" s="254">
        <v>0</v>
      </c>
      <c r="J131" s="290">
        <v>0</v>
      </c>
      <c r="K131" s="254">
        <v>0</v>
      </c>
      <c r="L131" s="290">
        <v>0</v>
      </c>
      <c r="M131" s="254">
        <v>0</v>
      </c>
      <c r="N131" s="290">
        <v>0</v>
      </c>
      <c r="O131" s="254">
        <v>0</v>
      </c>
      <c r="Q131" s="292">
        <v>0</v>
      </c>
    </row>
    <row r="132" spans="1:18" s="221" customFormat="1" ht="13.5" thickBot="1" x14ac:dyDescent="0.25">
      <c r="A132" s="258" t="s">
        <v>101</v>
      </c>
      <c r="B132" s="294">
        <v>11</v>
      </c>
      <c r="C132" s="267" t="s">
        <v>197</v>
      </c>
      <c r="D132" s="295">
        <v>9</v>
      </c>
      <c r="E132" s="262">
        <v>0</v>
      </c>
      <c r="F132" s="294">
        <v>7</v>
      </c>
      <c r="G132" s="262">
        <v>0</v>
      </c>
      <c r="H132" s="294">
        <v>0</v>
      </c>
      <c r="I132" s="262">
        <v>0</v>
      </c>
      <c r="J132" s="294">
        <v>2</v>
      </c>
      <c r="K132" s="262">
        <v>0</v>
      </c>
      <c r="L132" s="294">
        <v>0</v>
      </c>
      <c r="M132" s="262">
        <v>0</v>
      </c>
      <c r="N132" s="294">
        <v>2</v>
      </c>
      <c r="O132" s="262">
        <v>0</v>
      </c>
      <c r="Q132" s="296">
        <v>77.293328180444789</v>
      </c>
      <c r="R132" s="198"/>
    </row>
    <row r="133" spans="1:18" s="198" customFormat="1" ht="13.5" thickTop="1" x14ac:dyDescent="0.2">
      <c r="A133" s="209"/>
      <c r="B133" s="209"/>
      <c r="C133" s="209"/>
      <c r="D133" s="209"/>
      <c r="E133" s="209"/>
      <c r="F133" s="209"/>
      <c r="G133" s="209"/>
      <c r="H133" s="209"/>
      <c r="I133" s="209"/>
      <c r="J133" s="209"/>
      <c r="K133" s="209"/>
      <c r="L133" s="209"/>
      <c r="M133" s="209"/>
      <c r="N133" s="209"/>
      <c r="O133" s="209"/>
      <c r="Q133" s="209"/>
    </row>
    <row r="134" spans="1:18" s="198" customFormat="1" ht="12.75" x14ac:dyDescent="0.2">
      <c r="A134" s="209"/>
      <c r="B134" s="209"/>
      <c r="C134" s="209"/>
      <c r="D134" s="209"/>
      <c r="E134" s="209"/>
      <c r="F134" s="209"/>
      <c r="G134" s="209"/>
      <c r="H134" s="209"/>
      <c r="I134" s="209"/>
      <c r="J134" s="209"/>
      <c r="K134" s="209"/>
      <c r="L134" s="209"/>
      <c r="M134" s="209"/>
      <c r="N134" s="209"/>
      <c r="O134" s="209"/>
      <c r="Q134" s="209"/>
    </row>
  </sheetData>
  <sortState xmlns:xlrd2="http://schemas.microsoft.com/office/spreadsheetml/2017/richdata2" ref="A119:A131">
    <sortCondition ref="A119:A131"/>
  </sortState>
  <mergeCells count="63">
    <mergeCell ref="J60:K60"/>
    <mergeCell ref="L60:M60"/>
    <mergeCell ref="N60:O60"/>
    <mergeCell ref="AE61:AF61"/>
    <mergeCell ref="A60:A61"/>
    <mergeCell ref="B60:C60"/>
    <mergeCell ref="D60:E60"/>
    <mergeCell ref="F60:G60"/>
    <mergeCell ref="H60:I60"/>
    <mergeCell ref="L3:M3"/>
    <mergeCell ref="N3:O3"/>
    <mergeCell ref="AE4:AF4"/>
    <mergeCell ref="A22:A23"/>
    <mergeCell ref="B22:C22"/>
    <mergeCell ref="D22:E22"/>
    <mergeCell ref="F22:G22"/>
    <mergeCell ref="H22:I22"/>
    <mergeCell ref="J22:K22"/>
    <mergeCell ref="L22:M22"/>
    <mergeCell ref="A3:A4"/>
    <mergeCell ref="B3:C3"/>
    <mergeCell ref="D3:E3"/>
    <mergeCell ref="F3:G3"/>
    <mergeCell ref="H3:I3"/>
    <mergeCell ref="J3:K3"/>
    <mergeCell ref="N22:O22"/>
    <mergeCell ref="AE23:AF23"/>
    <mergeCell ref="A41:A42"/>
    <mergeCell ref="B41:C41"/>
    <mergeCell ref="D41:E41"/>
    <mergeCell ref="F41:G41"/>
    <mergeCell ref="H41:I41"/>
    <mergeCell ref="J41:K41"/>
    <mergeCell ref="L41:M41"/>
    <mergeCell ref="N41:O41"/>
    <mergeCell ref="AE42:AF42"/>
    <mergeCell ref="A79:A80"/>
    <mergeCell ref="B79:C79"/>
    <mergeCell ref="D79:E79"/>
    <mergeCell ref="F79:G79"/>
    <mergeCell ref="H79:I79"/>
    <mergeCell ref="J79:K79"/>
    <mergeCell ref="L79:M79"/>
    <mergeCell ref="N79:O79"/>
    <mergeCell ref="AE80:AF80"/>
    <mergeCell ref="J117:K117"/>
    <mergeCell ref="L117:M117"/>
    <mergeCell ref="J98:K98"/>
    <mergeCell ref="N117:O117"/>
    <mergeCell ref="AE118:AF118"/>
    <mergeCell ref="L98:M98"/>
    <mergeCell ref="N98:O98"/>
    <mergeCell ref="AE99:AF99"/>
    <mergeCell ref="A117:A118"/>
    <mergeCell ref="B117:C117"/>
    <mergeCell ref="D117:E117"/>
    <mergeCell ref="F117:G117"/>
    <mergeCell ref="H117:I117"/>
    <mergeCell ref="A98:A99"/>
    <mergeCell ref="B98:C98"/>
    <mergeCell ref="D98:E98"/>
    <mergeCell ref="F98:G98"/>
    <mergeCell ref="H98:I98"/>
  </mergeCells>
  <conditionalFormatting sqref="R1:R1048576">
    <cfRule type="cellIs" dxfId="3" priority="1" operator="greaterThan">
      <formula>2</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rgb="FF00F6D3"/>
    <pageSetUpPr autoPageBreaks="0"/>
  </sheetPr>
  <dimension ref="A1:AJ134"/>
  <sheetViews>
    <sheetView showGridLines="0" zoomScaleNormal="100" workbookViewId="0">
      <pane ySplit="5" topLeftCell="A6" activePane="bottomLeft" state="frozen"/>
      <selection activeCell="V153" sqref="V153"/>
      <selection pane="bottomLeft" activeCell="A6" sqref="A6"/>
    </sheetView>
  </sheetViews>
  <sheetFormatPr defaultColWidth="9" defaultRowHeight="14.25" x14ac:dyDescent="0.2"/>
  <cols>
    <col min="1" max="1" width="22.5703125" style="171" bestFit="1" customWidth="1"/>
    <col min="2" max="15" width="15.7109375" style="171" customWidth="1"/>
    <col min="16" max="16" width="9" style="169"/>
    <col min="17" max="17" width="26.5703125" style="171" customWidth="1"/>
    <col min="18" max="21" width="9" style="169"/>
    <col min="22" max="22" width="23.5703125" style="169" hidden="1" customWidth="1"/>
    <col min="23" max="23" width="26.7109375" style="169" hidden="1" customWidth="1"/>
    <col min="24" max="25" width="13.140625" style="169" customWidth="1"/>
    <col min="26" max="26" width="8.140625" style="169" customWidth="1"/>
    <col min="27" max="27" width="24.28515625" style="169" customWidth="1"/>
    <col min="28" max="16384" width="9" style="169"/>
  </cols>
  <sheetData>
    <row r="1" spans="1:36" s="139" customFormat="1" ht="20.25" x14ac:dyDescent="0.3">
      <c r="A1" s="118" t="s">
        <v>195</v>
      </c>
      <c r="B1" s="147"/>
      <c r="C1" s="147"/>
      <c r="D1" s="147"/>
      <c r="E1" s="147"/>
      <c r="F1" s="147"/>
      <c r="G1" s="147"/>
      <c r="H1" s="147"/>
      <c r="I1" s="147"/>
      <c r="J1" s="147"/>
      <c r="K1" s="147"/>
      <c r="L1" s="147"/>
      <c r="M1" s="147"/>
      <c r="N1" s="147"/>
      <c r="O1" s="147"/>
      <c r="P1" s="147"/>
      <c r="Q1" s="137"/>
      <c r="V1" s="167">
        <v>16</v>
      </c>
      <c r="W1" s="167">
        <v>17</v>
      </c>
    </row>
    <row r="2" spans="1:36" x14ac:dyDescent="0.2">
      <c r="A2" s="168"/>
      <c r="B2" s="168"/>
      <c r="C2" s="168"/>
      <c r="D2" s="168"/>
      <c r="E2" s="168"/>
      <c r="F2" s="168"/>
      <c r="G2" s="168"/>
      <c r="H2" s="168"/>
      <c r="I2" s="168"/>
      <c r="J2" s="168"/>
      <c r="K2" s="168"/>
      <c r="L2" s="168"/>
      <c r="M2" s="168"/>
      <c r="N2" s="168"/>
      <c r="O2" s="168"/>
      <c r="Q2" s="168"/>
      <c r="V2" s="168"/>
      <c r="W2" s="168"/>
    </row>
    <row r="3" spans="1:36" s="198" customFormat="1" ht="12.75" x14ac:dyDescent="0.2">
      <c r="A3" s="222"/>
      <c r="B3" s="196"/>
      <c r="C3" s="196"/>
      <c r="D3" s="196"/>
      <c r="E3" s="196"/>
      <c r="F3" s="196"/>
      <c r="G3" s="196"/>
      <c r="H3" s="196"/>
      <c r="I3" s="196"/>
      <c r="J3" s="196"/>
      <c r="K3" s="196"/>
      <c r="L3" s="196"/>
      <c r="M3" s="196"/>
      <c r="N3" s="196"/>
      <c r="O3" s="196"/>
      <c r="Q3" s="209"/>
      <c r="V3" s="196"/>
      <c r="W3" s="196"/>
    </row>
    <row r="4" spans="1:36" s="198" customFormat="1" ht="30" customHeight="1" x14ac:dyDescent="0.2">
      <c r="A4" s="331" t="s">
        <v>30</v>
      </c>
      <c r="B4" s="334" t="s">
        <v>45</v>
      </c>
      <c r="C4" s="335"/>
      <c r="D4" s="337" t="s">
        <v>47</v>
      </c>
      <c r="E4" s="330"/>
      <c r="F4" s="338" t="s">
        <v>51</v>
      </c>
      <c r="G4" s="339"/>
      <c r="H4" s="338" t="s">
        <v>53</v>
      </c>
      <c r="I4" s="339"/>
      <c r="J4" s="338" t="s">
        <v>105</v>
      </c>
      <c r="K4" s="339"/>
      <c r="L4" s="328" t="s">
        <v>49</v>
      </c>
      <c r="M4" s="330"/>
      <c r="N4" s="328" t="s">
        <v>181</v>
      </c>
      <c r="O4" s="330"/>
      <c r="Q4" s="277" t="s">
        <v>247</v>
      </c>
      <c r="V4" s="278" t="s">
        <v>112</v>
      </c>
      <c r="W4" s="151" t="s">
        <v>113</v>
      </c>
      <c r="Y4" s="279"/>
      <c r="AA4" s="240"/>
    </row>
    <row r="5" spans="1:36" s="198" customFormat="1" ht="25.5" x14ac:dyDescent="0.2">
      <c r="A5" s="333"/>
      <c r="B5" s="280" t="s">
        <v>46</v>
      </c>
      <c r="C5" s="281" t="s">
        <v>217</v>
      </c>
      <c r="D5" s="282" t="s">
        <v>46</v>
      </c>
      <c r="E5" s="283" t="s">
        <v>217</v>
      </c>
      <c r="F5" s="284" t="s">
        <v>46</v>
      </c>
      <c r="G5" s="285" t="s">
        <v>217</v>
      </c>
      <c r="H5" s="284" t="s">
        <v>46</v>
      </c>
      <c r="I5" s="285" t="s">
        <v>217</v>
      </c>
      <c r="J5" s="284" t="s">
        <v>46</v>
      </c>
      <c r="K5" s="285" t="s">
        <v>217</v>
      </c>
      <c r="L5" s="286" t="s">
        <v>46</v>
      </c>
      <c r="M5" s="283" t="s">
        <v>217</v>
      </c>
      <c r="N5" s="286" t="s">
        <v>46</v>
      </c>
      <c r="O5" s="283" t="s">
        <v>217</v>
      </c>
      <c r="Q5" s="287" t="s">
        <v>246</v>
      </c>
      <c r="V5" s="288"/>
      <c r="W5" s="288"/>
      <c r="X5" s="289"/>
      <c r="Y5" s="289"/>
      <c r="AC5" s="216"/>
      <c r="AD5" s="216"/>
      <c r="AE5" s="322"/>
      <c r="AF5" s="322"/>
      <c r="AG5" s="216"/>
      <c r="AH5" s="216"/>
      <c r="AI5" s="216"/>
      <c r="AJ5" s="216"/>
    </row>
    <row r="6" spans="1:36" s="198" customFormat="1" ht="12.75" x14ac:dyDescent="0.2">
      <c r="A6" s="209" t="s">
        <v>210</v>
      </c>
      <c r="B6" s="290" t="s">
        <v>206</v>
      </c>
      <c r="C6" s="265" t="s">
        <v>206</v>
      </c>
      <c r="D6" s="291" t="s">
        <v>206</v>
      </c>
      <c r="E6" s="254" t="s">
        <v>206</v>
      </c>
      <c r="F6" s="290" t="s">
        <v>206</v>
      </c>
      <c r="G6" s="254" t="s">
        <v>206</v>
      </c>
      <c r="H6" s="290" t="s">
        <v>206</v>
      </c>
      <c r="I6" s="254" t="s">
        <v>206</v>
      </c>
      <c r="J6" s="290" t="s">
        <v>206</v>
      </c>
      <c r="K6" s="254" t="s">
        <v>206</v>
      </c>
      <c r="L6" s="290" t="s">
        <v>206</v>
      </c>
      <c r="M6" s="254" t="s">
        <v>206</v>
      </c>
      <c r="N6" s="290" t="s">
        <v>206</v>
      </c>
      <c r="O6" s="254" t="s">
        <v>206</v>
      </c>
      <c r="Q6" s="292" t="s">
        <v>206</v>
      </c>
      <c r="V6" s="293" t="e">
        <v>#REF!</v>
      </c>
      <c r="W6" s="293" t="e">
        <v>#REF!</v>
      </c>
      <c r="Y6" s="257"/>
    </row>
    <row r="7" spans="1:36" s="198" customFormat="1" ht="12.75" x14ac:dyDescent="0.2">
      <c r="A7" s="209" t="s" vm="1">
        <v>2</v>
      </c>
      <c r="B7" s="290" t="s">
        <v>206</v>
      </c>
      <c r="C7" s="265" t="s">
        <v>206</v>
      </c>
      <c r="D7" s="291" t="s">
        <v>206</v>
      </c>
      <c r="E7" s="254" t="s">
        <v>206</v>
      </c>
      <c r="F7" s="290" t="s">
        <v>206</v>
      </c>
      <c r="G7" s="254" t="s">
        <v>206</v>
      </c>
      <c r="H7" s="290" t="s">
        <v>206</v>
      </c>
      <c r="I7" s="254" t="s">
        <v>206</v>
      </c>
      <c r="J7" s="290" t="s">
        <v>206</v>
      </c>
      <c r="K7" s="254" t="s">
        <v>206</v>
      </c>
      <c r="L7" s="290" t="s">
        <v>206</v>
      </c>
      <c r="M7" s="254" t="s">
        <v>206</v>
      </c>
      <c r="N7" s="290" t="s">
        <v>206</v>
      </c>
      <c r="O7" s="254" t="s">
        <v>206</v>
      </c>
      <c r="Q7" s="292" t="s">
        <v>206</v>
      </c>
      <c r="V7" s="293" t="e">
        <v>#REF!</v>
      </c>
      <c r="W7" s="293" t="e">
        <v>#REF!</v>
      </c>
      <c r="Y7" s="257"/>
    </row>
    <row r="8" spans="1:36" s="198" customFormat="1" ht="12.75" x14ac:dyDescent="0.2">
      <c r="A8" s="209" t="s">
        <v>205</v>
      </c>
      <c r="B8" s="290">
        <v>4</v>
      </c>
      <c r="C8" s="265" t="s">
        <v>197</v>
      </c>
      <c r="D8" s="291">
        <v>4</v>
      </c>
      <c r="E8" s="254">
        <v>306</v>
      </c>
      <c r="F8" s="290">
        <v>1</v>
      </c>
      <c r="G8" s="254">
        <v>0</v>
      </c>
      <c r="H8" s="290">
        <v>0</v>
      </c>
      <c r="I8" s="254">
        <v>0</v>
      </c>
      <c r="J8" s="290">
        <v>3</v>
      </c>
      <c r="K8" s="254">
        <v>408</v>
      </c>
      <c r="L8" s="290">
        <v>0</v>
      </c>
      <c r="M8" s="254">
        <v>0</v>
      </c>
      <c r="N8" s="290">
        <v>0</v>
      </c>
      <c r="O8" s="254">
        <v>0</v>
      </c>
      <c r="Q8" s="292">
        <v>33.65870077415012</v>
      </c>
      <c r="V8" s="293" t="e">
        <v>#REF!</v>
      </c>
      <c r="W8" s="293" t="e">
        <v>#REF!</v>
      </c>
      <c r="Y8" s="257"/>
    </row>
    <row r="9" spans="1:36" s="198" customFormat="1" ht="12.75" x14ac:dyDescent="0.2">
      <c r="A9" s="209" t="s" vm="5">
        <v>6</v>
      </c>
      <c r="B9" s="290">
        <v>1</v>
      </c>
      <c r="C9" s="265" t="s">
        <v>197</v>
      </c>
      <c r="D9" s="291">
        <v>0</v>
      </c>
      <c r="E9" s="254">
        <v>0</v>
      </c>
      <c r="F9" s="290">
        <v>0</v>
      </c>
      <c r="G9" s="254">
        <v>0</v>
      </c>
      <c r="H9" s="290">
        <v>0</v>
      </c>
      <c r="I9" s="254">
        <v>0</v>
      </c>
      <c r="J9" s="290">
        <v>0</v>
      </c>
      <c r="K9" s="254">
        <v>0</v>
      </c>
      <c r="L9" s="290">
        <v>0</v>
      </c>
      <c r="M9" s="254">
        <v>0</v>
      </c>
      <c r="N9" s="290">
        <v>1</v>
      </c>
      <c r="O9" s="254">
        <v>0</v>
      </c>
      <c r="Q9" s="292">
        <v>8.9417445343586532</v>
      </c>
      <c r="V9" s="293" t="e">
        <v>#REF!</v>
      </c>
      <c r="W9" s="293" t="e">
        <v>#REF!</v>
      </c>
      <c r="Y9" s="257"/>
    </row>
    <row r="10" spans="1:36" s="198" customFormat="1" ht="12.75" x14ac:dyDescent="0.2">
      <c r="A10" s="209" t="s" vm="6">
        <v>7</v>
      </c>
      <c r="B10" s="290">
        <v>85</v>
      </c>
      <c r="C10" s="265" t="s">
        <v>197</v>
      </c>
      <c r="D10" s="291">
        <v>79</v>
      </c>
      <c r="E10" s="254">
        <v>5226.3164556962029</v>
      </c>
      <c r="F10" s="290">
        <v>30</v>
      </c>
      <c r="G10" s="254">
        <v>0</v>
      </c>
      <c r="H10" s="290">
        <v>2</v>
      </c>
      <c r="I10" s="254">
        <v>200000</v>
      </c>
      <c r="J10" s="290">
        <v>47</v>
      </c>
      <c r="K10" s="254">
        <v>274.02127659574467</v>
      </c>
      <c r="L10" s="290">
        <v>2</v>
      </c>
      <c r="M10" s="254">
        <v>0</v>
      </c>
      <c r="N10" s="290">
        <v>4</v>
      </c>
      <c r="O10" s="254">
        <v>0</v>
      </c>
      <c r="Q10" s="292">
        <v>42.286243041425593</v>
      </c>
      <c r="V10" s="293" t="e">
        <v>#REF!</v>
      </c>
      <c r="W10" s="293" t="e">
        <v>#REF!</v>
      </c>
    </row>
    <row r="11" spans="1:36" s="198" customFormat="1" ht="12.75" x14ac:dyDescent="0.2">
      <c r="A11" s="209" t="s" vm="7">
        <v>8</v>
      </c>
      <c r="B11" s="290" t="s">
        <v>206</v>
      </c>
      <c r="C11" s="265" t="s">
        <v>206</v>
      </c>
      <c r="D11" s="291" t="s">
        <v>206</v>
      </c>
      <c r="E11" s="254" t="s">
        <v>206</v>
      </c>
      <c r="F11" s="290" t="s">
        <v>206</v>
      </c>
      <c r="G11" s="254" t="s">
        <v>206</v>
      </c>
      <c r="H11" s="290" t="s">
        <v>206</v>
      </c>
      <c r="I11" s="254" t="s">
        <v>206</v>
      </c>
      <c r="J11" s="290" t="s">
        <v>206</v>
      </c>
      <c r="K11" s="254" t="s">
        <v>206</v>
      </c>
      <c r="L11" s="290" t="s">
        <v>206</v>
      </c>
      <c r="M11" s="254" t="s">
        <v>206</v>
      </c>
      <c r="N11" s="290" t="s">
        <v>206</v>
      </c>
      <c r="O11" s="254" t="s">
        <v>206</v>
      </c>
      <c r="Q11" s="292" t="s">
        <v>206</v>
      </c>
      <c r="V11" s="293" t="e">
        <v>#REF!</v>
      </c>
      <c r="W11" s="293" t="e">
        <v>#REF!</v>
      </c>
    </row>
    <row r="12" spans="1:36" s="198" customFormat="1" ht="12.75" x14ac:dyDescent="0.2">
      <c r="A12" s="209" t="s" vm="8">
        <v>9</v>
      </c>
      <c r="B12" s="290" t="s">
        <v>206</v>
      </c>
      <c r="C12" s="265" t="s">
        <v>206</v>
      </c>
      <c r="D12" s="291" t="s">
        <v>206</v>
      </c>
      <c r="E12" s="254" t="s">
        <v>206</v>
      </c>
      <c r="F12" s="290" t="s">
        <v>206</v>
      </c>
      <c r="G12" s="254" t="s">
        <v>206</v>
      </c>
      <c r="H12" s="290" t="s">
        <v>206</v>
      </c>
      <c r="I12" s="254" t="s">
        <v>206</v>
      </c>
      <c r="J12" s="290" t="s">
        <v>206</v>
      </c>
      <c r="K12" s="254" t="s">
        <v>206</v>
      </c>
      <c r="L12" s="290" t="s">
        <v>206</v>
      </c>
      <c r="M12" s="254" t="s">
        <v>206</v>
      </c>
      <c r="N12" s="290" t="s">
        <v>206</v>
      </c>
      <c r="O12" s="254" t="s">
        <v>206</v>
      </c>
      <c r="Q12" s="292" t="s">
        <v>206</v>
      </c>
      <c r="V12" s="293" t="e">
        <v>#REF!</v>
      </c>
      <c r="W12" s="293" t="e">
        <v>#REF!</v>
      </c>
    </row>
    <row r="13" spans="1:36" s="198" customFormat="1" ht="12.75" x14ac:dyDescent="0.2">
      <c r="A13" s="209" t="s">
        <v>315</v>
      </c>
      <c r="B13" s="290" t="s">
        <v>206</v>
      </c>
      <c r="C13" s="265" t="s">
        <v>206</v>
      </c>
      <c r="D13" s="291" t="s">
        <v>206</v>
      </c>
      <c r="E13" s="254" t="s">
        <v>206</v>
      </c>
      <c r="F13" s="290" t="s">
        <v>206</v>
      </c>
      <c r="G13" s="254" t="s">
        <v>206</v>
      </c>
      <c r="H13" s="290" t="s">
        <v>206</v>
      </c>
      <c r="I13" s="254" t="s">
        <v>206</v>
      </c>
      <c r="J13" s="290" t="s">
        <v>206</v>
      </c>
      <c r="K13" s="254" t="s">
        <v>206</v>
      </c>
      <c r="L13" s="290" t="s">
        <v>206</v>
      </c>
      <c r="M13" s="254" t="s">
        <v>206</v>
      </c>
      <c r="N13" s="290" t="s">
        <v>206</v>
      </c>
      <c r="O13" s="254" t="s">
        <v>206</v>
      </c>
      <c r="Q13" s="292" t="s">
        <v>206</v>
      </c>
      <c r="V13" s="293" t="e">
        <v>#REF!</v>
      </c>
      <c r="W13" s="293" t="e">
        <v>#REF!</v>
      </c>
    </row>
    <row r="14" spans="1:36" s="198" customFormat="1" ht="12.75" x14ac:dyDescent="0.2">
      <c r="A14" s="209" t="s" vm="10">
        <v>11</v>
      </c>
      <c r="B14" s="290">
        <v>0</v>
      </c>
      <c r="C14" s="265" t="s">
        <v>197</v>
      </c>
      <c r="D14" s="291">
        <v>0</v>
      </c>
      <c r="E14" s="254">
        <v>0</v>
      </c>
      <c r="F14" s="290">
        <v>0</v>
      </c>
      <c r="G14" s="254">
        <v>0</v>
      </c>
      <c r="H14" s="290">
        <v>0</v>
      </c>
      <c r="I14" s="254">
        <v>0</v>
      </c>
      <c r="J14" s="290">
        <v>0</v>
      </c>
      <c r="K14" s="254">
        <v>0</v>
      </c>
      <c r="L14" s="290">
        <v>0</v>
      </c>
      <c r="M14" s="254">
        <v>0</v>
      </c>
      <c r="N14" s="290">
        <v>0</v>
      </c>
      <c r="O14" s="254">
        <v>0</v>
      </c>
      <c r="Q14" s="292">
        <v>0</v>
      </c>
      <c r="V14" s="293" t="e">
        <v>#REF!</v>
      </c>
      <c r="W14" s="293" t="e">
        <v>#REF!</v>
      </c>
    </row>
    <row r="15" spans="1:36" s="198" customFormat="1" ht="12.75" x14ac:dyDescent="0.2">
      <c r="A15" s="209" t="s">
        <v>273</v>
      </c>
      <c r="B15" s="290" t="s">
        <v>312</v>
      </c>
      <c r="C15" s="265" t="s">
        <v>312</v>
      </c>
      <c r="D15" s="291" t="s">
        <v>312</v>
      </c>
      <c r="E15" s="254" t="s">
        <v>312</v>
      </c>
      <c r="F15" s="290" t="s">
        <v>312</v>
      </c>
      <c r="G15" s="254" t="s">
        <v>312</v>
      </c>
      <c r="H15" s="290" t="s">
        <v>312</v>
      </c>
      <c r="I15" s="254" t="s">
        <v>312</v>
      </c>
      <c r="J15" s="290" t="s">
        <v>312</v>
      </c>
      <c r="K15" s="254" t="s">
        <v>312</v>
      </c>
      <c r="L15" s="290" t="s">
        <v>312</v>
      </c>
      <c r="M15" s="254" t="s">
        <v>312</v>
      </c>
      <c r="N15" s="290" t="s">
        <v>312</v>
      </c>
      <c r="O15" s="254" t="s">
        <v>312</v>
      </c>
      <c r="Q15" s="292" t="s">
        <v>312</v>
      </c>
      <c r="V15" s="293" t="e">
        <v>#REF!</v>
      </c>
      <c r="W15" s="293" t="e">
        <v>#REF!</v>
      </c>
    </row>
    <row r="16" spans="1:36" s="198" customFormat="1" ht="12.75" x14ac:dyDescent="0.2">
      <c r="A16" s="209" t="s">
        <v>270</v>
      </c>
      <c r="B16" s="290" t="s">
        <v>206</v>
      </c>
      <c r="C16" s="265" t="s">
        <v>206</v>
      </c>
      <c r="D16" s="291" t="s">
        <v>206</v>
      </c>
      <c r="E16" s="254" t="s">
        <v>206</v>
      </c>
      <c r="F16" s="290" t="s">
        <v>206</v>
      </c>
      <c r="G16" s="254" t="s">
        <v>206</v>
      </c>
      <c r="H16" s="290" t="s">
        <v>206</v>
      </c>
      <c r="I16" s="254" t="s">
        <v>206</v>
      </c>
      <c r="J16" s="290" t="s">
        <v>206</v>
      </c>
      <c r="K16" s="254" t="s">
        <v>206</v>
      </c>
      <c r="L16" s="290" t="s">
        <v>206</v>
      </c>
      <c r="M16" s="254" t="s">
        <v>206</v>
      </c>
      <c r="N16" s="290" t="s">
        <v>206</v>
      </c>
      <c r="O16" s="254" t="s">
        <v>206</v>
      </c>
      <c r="Q16" s="292" t="s">
        <v>206</v>
      </c>
      <c r="V16" s="293" t="e">
        <v>#REF!</v>
      </c>
      <c r="W16" s="293" t="e">
        <v>#REF!</v>
      </c>
    </row>
    <row r="17" spans="1:36" s="198" customFormat="1" ht="12.75" x14ac:dyDescent="0.2">
      <c r="A17" s="209" t="s">
        <v>211</v>
      </c>
      <c r="B17" s="290">
        <v>24</v>
      </c>
      <c r="C17" s="265" t="s">
        <v>197</v>
      </c>
      <c r="D17" s="291">
        <v>16</v>
      </c>
      <c r="E17" s="254">
        <v>781.25</v>
      </c>
      <c r="F17" s="290">
        <v>10</v>
      </c>
      <c r="G17" s="254">
        <v>0</v>
      </c>
      <c r="H17" s="290">
        <v>1</v>
      </c>
      <c r="I17" s="254">
        <v>0</v>
      </c>
      <c r="J17" s="290">
        <v>5</v>
      </c>
      <c r="K17" s="254">
        <v>2500</v>
      </c>
      <c r="L17" s="290">
        <v>4</v>
      </c>
      <c r="M17" s="254">
        <v>0</v>
      </c>
      <c r="N17" s="290">
        <v>4</v>
      </c>
      <c r="O17" s="254">
        <v>0</v>
      </c>
      <c r="Q17" s="292">
        <v>23.217343355486552</v>
      </c>
      <c r="V17" s="293" t="e">
        <v>#REF!</v>
      </c>
      <c r="W17" s="293" t="e">
        <v>#REF!</v>
      </c>
    </row>
    <row r="18" spans="1:36" s="198" customFormat="1" ht="12.75" x14ac:dyDescent="0.2">
      <c r="A18" s="209" t="s" vm="20">
        <v>21</v>
      </c>
      <c r="B18" s="290">
        <v>13</v>
      </c>
      <c r="C18" s="265" t="s">
        <v>197</v>
      </c>
      <c r="D18" s="291">
        <v>11</v>
      </c>
      <c r="E18" s="254">
        <v>112715.27272727272</v>
      </c>
      <c r="F18" s="290">
        <v>1</v>
      </c>
      <c r="G18" s="254">
        <v>0</v>
      </c>
      <c r="H18" s="290">
        <v>1</v>
      </c>
      <c r="I18" s="254">
        <v>1174776</v>
      </c>
      <c r="J18" s="290">
        <v>9</v>
      </c>
      <c r="K18" s="254">
        <v>7232.4444444444443</v>
      </c>
      <c r="L18" s="290">
        <v>1</v>
      </c>
      <c r="M18" s="254">
        <v>0</v>
      </c>
      <c r="N18" s="290">
        <v>1</v>
      </c>
      <c r="O18" s="254">
        <v>0</v>
      </c>
      <c r="Q18" s="292">
        <v>22.159720446603597</v>
      </c>
      <c r="V18" s="293" t="e">
        <v>#REF!</v>
      </c>
      <c r="W18" s="293" t="e">
        <v>#REF!</v>
      </c>
    </row>
    <row r="19" spans="1:36" s="221" customFormat="1" ht="13.5" thickBot="1" x14ac:dyDescent="0.25">
      <c r="A19" s="258" t="s">
        <v>101</v>
      </c>
      <c r="B19" s="294">
        <v>137</v>
      </c>
      <c r="C19" s="267" t="s">
        <v>197</v>
      </c>
      <c r="D19" s="295">
        <v>119</v>
      </c>
      <c r="E19" s="262">
        <v>14098.495798319327</v>
      </c>
      <c r="F19" s="294">
        <v>46</v>
      </c>
      <c r="G19" s="262">
        <v>0</v>
      </c>
      <c r="H19" s="294">
        <v>5</v>
      </c>
      <c r="I19" s="262">
        <v>314955.2</v>
      </c>
      <c r="J19" s="294">
        <v>68</v>
      </c>
      <c r="K19" s="262">
        <v>1513.8970588235295</v>
      </c>
      <c r="L19" s="294">
        <v>7</v>
      </c>
      <c r="M19" s="262">
        <v>0</v>
      </c>
      <c r="N19" s="294">
        <v>11</v>
      </c>
      <c r="O19" s="262">
        <v>0</v>
      </c>
      <c r="Q19" s="296">
        <v>27.883641766438885</v>
      </c>
      <c r="R19" s="198"/>
    </row>
    <row r="20" spans="1:36" s="198" customFormat="1" ht="13.5" thickTop="1" x14ac:dyDescent="0.2">
      <c r="A20" s="209"/>
      <c r="B20" s="209"/>
      <c r="C20" s="209"/>
      <c r="D20" s="209"/>
      <c r="E20" s="209"/>
      <c r="F20" s="209"/>
      <c r="G20" s="209"/>
      <c r="H20" s="209"/>
      <c r="I20" s="209"/>
      <c r="J20" s="209"/>
      <c r="K20" s="209"/>
      <c r="L20" s="209"/>
      <c r="M20" s="209"/>
      <c r="N20" s="209"/>
      <c r="O20" s="209"/>
      <c r="Q20" s="209"/>
    </row>
    <row r="21" spans="1:36" s="198" customFormat="1" ht="12.75" x14ac:dyDescent="0.2">
      <c r="A21" s="209"/>
      <c r="B21" s="209"/>
      <c r="C21" s="209"/>
      <c r="D21" s="209"/>
      <c r="E21" s="209"/>
      <c r="F21" s="209"/>
      <c r="G21" s="209"/>
      <c r="H21" s="209"/>
      <c r="I21" s="209"/>
      <c r="J21" s="209"/>
      <c r="K21" s="209"/>
      <c r="L21" s="209"/>
      <c r="M21" s="209"/>
      <c r="N21" s="209"/>
      <c r="O21" s="209"/>
      <c r="Q21" s="209"/>
    </row>
    <row r="22" spans="1:36" s="198" customFormat="1" ht="12.75" x14ac:dyDescent="0.2">
      <c r="A22" s="209"/>
      <c r="B22" s="209"/>
      <c r="C22" s="209"/>
      <c r="D22" s="209"/>
      <c r="E22" s="209"/>
      <c r="F22" s="209"/>
      <c r="G22" s="209"/>
      <c r="H22" s="209"/>
      <c r="I22" s="209"/>
      <c r="J22" s="209"/>
      <c r="K22" s="209"/>
      <c r="L22" s="209"/>
      <c r="M22" s="209"/>
      <c r="N22" s="209"/>
      <c r="O22" s="209"/>
      <c r="Q22" s="209"/>
    </row>
    <row r="23" spans="1:36" s="198" customFormat="1" ht="30" customHeight="1" x14ac:dyDescent="0.2">
      <c r="A23" s="331" t="s">
        <v>31</v>
      </c>
      <c r="B23" s="334" t="s">
        <v>45</v>
      </c>
      <c r="C23" s="335"/>
      <c r="D23" s="337" t="s">
        <v>47</v>
      </c>
      <c r="E23" s="330"/>
      <c r="F23" s="338" t="s">
        <v>51</v>
      </c>
      <c r="G23" s="339"/>
      <c r="H23" s="338" t="s">
        <v>53</v>
      </c>
      <c r="I23" s="339"/>
      <c r="J23" s="338" t="s">
        <v>105</v>
      </c>
      <c r="K23" s="339"/>
      <c r="L23" s="328" t="s">
        <v>49</v>
      </c>
      <c r="M23" s="330"/>
      <c r="N23" s="328" t="s">
        <v>181</v>
      </c>
      <c r="O23" s="330"/>
      <c r="Q23" s="277" t="s">
        <v>247</v>
      </c>
      <c r="V23" s="278" t="s">
        <v>112</v>
      </c>
      <c r="W23" s="151" t="s">
        <v>113</v>
      </c>
      <c r="Y23" s="279"/>
      <c r="AA23" s="240"/>
    </row>
    <row r="24" spans="1:36" s="198" customFormat="1" ht="25.5" x14ac:dyDescent="0.2">
      <c r="A24" s="333"/>
      <c r="B24" s="280" t="s">
        <v>46</v>
      </c>
      <c r="C24" s="281" t="s">
        <v>217</v>
      </c>
      <c r="D24" s="282" t="s">
        <v>46</v>
      </c>
      <c r="E24" s="283" t="s">
        <v>217</v>
      </c>
      <c r="F24" s="284" t="s">
        <v>46</v>
      </c>
      <c r="G24" s="285" t="s">
        <v>217</v>
      </c>
      <c r="H24" s="284" t="s">
        <v>46</v>
      </c>
      <c r="I24" s="285" t="s">
        <v>217</v>
      </c>
      <c r="J24" s="284" t="s">
        <v>46</v>
      </c>
      <c r="K24" s="285" t="s">
        <v>217</v>
      </c>
      <c r="L24" s="286" t="s">
        <v>46</v>
      </c>
      <c r="M24" s="283" t="s">
        <v>217</v>
      </c>
      <c r="N24" s="286" t="s">
        <v>46</v>
      </c>
      <c r="O24" s="283" t="s">
        <v>217</v>
      </c>
      <c r="Q24" s="287" t="s">
        <v>246</v>
      </c>
      <c r="V24" s="288"/>
      <c r="W24" s="288"/>
      <c r="X24" s="289"/>
      <c r="Y24" s="289"/>
      <c r="AC24" s="216"/>
      <c r="AD24" s="216"/>
      <c r="AE24" s="322"/>
      <c r="AF24" s="322"/>
      <c r="AG24" s="216"/>
      <c r="AH24" s="216"/>
      <c r="AI24" s="216"/>
      <c r="AJ24" s="216"/>
    </row>
    <row r="25" spans="1:36" s="198" customFormat="1" ht="12.75" x14ac:dyDescent="0.2">
      <c r="A25" s="209" t="s">
        <v>210</v>
      </c>
      <c r="B25" s="290">
        <v>0</v>
      </c>
      <c r="C25" s="265" t="s">
        <v>197</v>
      </c>
      <c r="D25" s="291">
        <v>0</v>
      </c>
      <c r="E25" s="254">
        <v>0</v>
      </c>
      <c r="F25" s="290">
        <v>0</v>
      </c>
      <c r="G25" s="254">
        <v>0</v>
      </c>
      <c r="H25" s="290">
        <v>0</v>
      </c>
      <c r="I25" s="254">
        <v>0</v>
      </c>
      <c r="J25" s="290">
        <v>0</v>
      </c>
      <c r="K25" s="254">
        <v>0</v>
      </c>
      <c r="L25" s="290">
        <v>0</v>
      </c>
      <c r="M25" s="254">
        <v>0</v>
      </c>
      <c r="N25" s="290">
        <v>0</v>
      </c>
      <c r="O25" s="254">
        <v>0</v>
      </c>
      <c r="Q25" s="292">
        <v>0</v>
      </c>
    </row>
    <row r="26" spans="1:36" s="198" customFormat="1" ht="12.75" x14ac:dyDescent="0.2">
      <c r="A26" s="209" t="s" vm="1">
        <v>2</v>
      </c>
      <c r="B26" s="290" t="s">
        <v>206</v>
      </c>
      <c r="C26" s="265" t="s">
        <v>206</v>
      </c>
      <c r="D26" s="291" t="s">
        <v>206</v>
      </c>
      <c r="E26" s="254" t="s">
        <v>206</v>
      </c>
      <c r="F26" s="290" t="s">
        <v>206</v>
      </c>
      <c r="G26" s="254" t="s">
        <v>206</v>
      </c>
      <c r="H26" s="290" t="s">
        <v>206</v>
      </c>
      <c r="I26" s="254" t="s">
        <v>206</v>
      </c>
      <c r="J26" s="290" t="s">
        <v>206</v>
      </c>
      <c r="K26" s="254" t="s">
        <v>206</v>
      </c>
      <c r="L26" s="290" t="s">
        <v>206</v>
      </c>
      <c r="M26" s="254" t="s">
        <v>206</v>
      </c>
      <c r="N26" s="290" t="s">
        <v>206</v>
      </c>
      <c r="O26" s="254" t="s">
        <v>206</v>
      </c>
      <c r="Q26" s="292" t="s">
        <v>206</v>
      </c>
    </row>
    <row r="27" spans="1:36" s="198" customFormat="1" ht="12.75" x14ac:dyDescent="0.2">
      <c r="A27" s="209" t="s">
        <v>205</v>
      </c>
      <c r="B27" s="290">
        <v>0</v>
      </c>
      <c r="C27" s="265" t="s">
        <v>197</v>
      </c>
      <c r="D27" s="291">
        <v>0</v>
      </c>
      <c r="E27" s="254">
        <v>0</v>
      </c>
      <c r="F27" s="290">
        <v>0</v>
      </c>
      <c r="G27" s="254">
        <v>0</v>
      </c>
      <c r="H27" s="290">
        <v>0</v>
      </c>
      <c r="I27" s="254">
        <v>0</v>
      </c>
      <c r="J27" s="290">
        <v>0</v>
      </c>
      <c r="K27" s="254">
        <v>0</v>
      </c>
      <c r="L27" s="290">
        <v>0</v>
      </c>
      <c r="M27" s="254">
        <v>0</v>
      </c>
      <c r="N27" s="290">
        <v>0</v>
      </c>
      <c r="O27" s="254">
        <v>0</v>
      </c>
      <c r="Q27" s="292">
        <v>0</v>
      </c>
    </row>
    <row r="28" spans="1:36" s="198" customFormat="1" ht="12.75" x14ac:dyDescent="0.2">
      <c r="A28" s="209" t="s" vm="5">
        <v>6</v>
      </c>
      <c r="B28" s="290">
        <v>0</v>
      </c>
      <c r="C28" s="265" t="s">
        <v>197</v>
      </c>
      <c r="D28" s="291">
        <v>0</v>
      </c>
      <c r="E28" s="254">
        <v>0</v>
      </c>
      <c r="F28" s="290">
        <v>0</v>
      </c>
      <c r="G28" s="254">
        <v>0</v>
      </c>
      <c r="H28" s="290">
        <v>0</v>
      </c>
      <c r="I28" s="254">
        <v>0</v>
      </c>
      <c r="J28" s="290">
        <v>0</v>
      </c>
      <c r="K28" s="254">
        <v>0</v>
      </c>
      <c r="L28" s="290">
        <v>0</v>
      </c>
      <c r="M28" s="254">
        <v>0</v>
      </c>
      <c r="N28" s="290">
        <v>0</v>
      </c>
      <c r="O28" s="254">
        <v>0</v>
      </c>
      <c r="Q28" s="292">
        <v>0</v>
      </c>
    </row>
    <row r="29" spans="1:36" s="198" customFormat="1" ht="12.75" x14ac:dyDescent="0.2">
      <c r="A29" s="209" t="s" vm="6">
        <v>7</v>
      </c>
      <c r="B29" s="290" t="s">
        <v>206</v>
      </c>
      <c r="C29" s="265" t="s">
        <v>206</v>
      </c>
      <c r="D29" s="291" t="s">
        <v>206</v>
      </c>
      <c r="E29" s="254" t="s">
        <v>206</v>
      </c>
      <c r="F29" s="290" t="s">
        <v>206</v>
      </c>
      <c r="G29" s="254" t="s">
        <v>206</v>
      </c>
      <c r="H29" s="290" t="s">
        <v>206</v>
      </c>
      <c r="I29" s="254" t="s">
        <v>206</v>
      </c>
      <c r="J29" s="290" t="s">
        <v>206</v>
      </c>
      <c r="K29" s="254" t="s">
        <v>206</v>
      </c>
      <c r="L29" s="290" t="s">
        <v>206</v>
      </c>
      <c r="M29" s="254" t="s">
        <v>206</v>
      </c>
      <c r="N29" s="290" t="s">
        <v>206</v>
      </c>
      <c r="O29" s="254" t="s">
        <v>206</v>
      </c>
      <c r="Q29" s="292" t="s">
        <v>206</v>
      </c>
    </row>
    <row r="30" spans="1:36" s="198" customFormat="1" ht="12.75" x14ac:dyDescent="0.2">
      <c r="A30" s="209" t="s" vm="7">
        <v>8</v>
      </c>
      <c r="B30" s="290" t="s">
        <v>206</v>
      </c>
      <c r="C30" s="265" t="s">
        <v>206</v>
      </c>
      <c r="D30" s="291" t="s">
        <v>206</v>
      </c>
      <c r="E30" s="254" t="s">
        <v>206</v>
      </c>
      <c r="F30" s="290" t="s">
        <v>206</v>
      </c>
      <c r="G30" s="254" t="s">
        <v>206</v>
      </c>
      <c r="H30" s="290" t="s">
        <v>206</v>
      </c>
      <c r="I30" s="254" t="s">
        <v>206</v>
      </c>
      <c r="J30" s="290" t="s">
        <v>206</v>
      </c>
      <c r="K30" s="254" t="s">
        <v>206</v>
      </c>
      <c r="L30" s="290" t="s">
        <v>206</v>
      </c>
      <c r="M30" s="254" t="s">
        <v>206</v>
      </c>
      <c r="N30" s="290" t="s">
        <v>206</v>
      </c>
      <c r="O30" s="254" t="s">
        <v>206</v>
      </c>
      <c r="Q30" s="292" t="s">
        <v>206</v>
      </c>
    </row>
    <row r="31" spans="1:36" s="198" customFormat="1" ht="12.75" x14ac:dyDescent="0.2">
      <c r="A31" s="209" t="s" vm="8">
        <v>9</v>
      </c>
      <c r="B31" s="290" t="s">
        <v>206</v>
      </c>
      <c r="C31" s="265" t="s">
        <v>206</v>
      </c>
      <c r="D31" s="291" t="s">
        <v>206</v>
      </c>
      <c r="E31" s="254" t="s">
        <v>206</v>
      </c>
      <c r="F31" s="290" t="s">
        <v>206</v>
      </c>
      <c r="G31" s="254" t="s">
        <v>206</v>
      </c>
      <c r="H31" s="290" t="s">
        <v>206</v>
      </c>
      <c r="I31" s="254" t="s">
        <v>206</v>
      </c>
      <c r="J31" s="290" t="s">
        <v>206</v>
      </c>
      <c r="K31" s="254" t="s">
        <v>206</v>
      </c>
      <c r="L31" s="290" t="s">
        <v>206</v>
      </c>
      <c r="M31" s="254" t="s">
        <v>206</v>
      </c>
      <c r="N31" s="290" t="s">
        <v>206</v>
      </c>
      <c r="O31" s="254" t="s">
        <v>206</v>
      </c>
      <c r="Q31" s="292" t="s">
        <v>206</v>
      </c>
    </row>
    <row r="32" spans="1:36" s="198" customFormat="1" ht="12.75" x14ac:dyDescent="0.2">
      <c r="A32" s="209" t="s">
        <v>315</v>
      </c>
      <c r="B32" s="290" t="s">
        <v>206</v>
      </c>
      <c r="C32" s="265" t="s">
        <v>206</v>
      </c>
      <c r="D32" s="291" t="s">
        <v>206</v>
      </c>
      <c r="E32" s="254" t="s">
        <v>206</v>
      </c>
      <c r="F32" s="290" t="s">
        <v>206</v>
      </c>
      <c r="G32" s="254" t="s">
        <v>206</v>
      </c>
      <c r="H32" s="290" t="s">
        <v>206</v>
      </c>
      <c r="I32" s="254" t="s">
        <v>206</v>
      </c>
      <c r="J32" s="290" t="s">
        <v>206</v>
      </c>
      <c r="K32" s="254" t="s">
        <v>206</v>
      </c>
      <c r="L32" s="290" t="s">
        <v>206</v>
      </c>
      <c r="M32" s="254" t="s">
        <v>206</v>
      </c>
      <c r="N32" s="290" t="s">
        <v>206</v>
      </c>
      <c r="O32" s="254" t="s">
        <v>206</v>
      </c>
      <c r="Q32" s="292" t="s">
        <v>206</v>
      </c>
    </row>
    <row r="33" spans="1:36" s="198" customFormat="1" ht="12.75" x14ac:dyDescent="0.2">
      <c r="A33" s="209" t="s" vm="10">
        <v>11</v>
      </c>
      <c r="B33" s="290" t="s">
        <v>206</v>
      </c>
      <c r="C33" s="265" t="s">
        <v>206</v>
      </c>
      <c r="D33" s="291" t="s">
        <v>206</v>
      </c>
      <c r="E33" s="254" t="s">
        <v>206</v>
      </c>
      <c r="F33" s="290" t="s">
        <v>206</v>
      </c>
      <c r="G33" s="254" t="s">
        <v>206</v>
      </c>
      <c r="H33" s="290" t="s">
        <v>206</v>
      </c>
      <c r="I33" s="254" t="s">
        <v>206</v>
      </c>
      <c r="J33" s="290" t="s">
        <v>206</v>
      </c>
      <c r="K33" s="254" t="s">
        <v>206</v>
      </c>
      <c r="L33" s="290" t="s">
        <v>206</v>
      </c>
      <c r="M33" s="254" t="s">
        <v>206</v>
      </c>
      <c r="N33" s="290" t="s">
        <v>206</v>
      </c>
      <c r="O33" s="254" t="s">
        <v>206</v>
      </c>
      <c r="Q33" s="292" t="s">
        <v>206</v>
      </c>
    </row>
    <row r="34" spans="1:36" s="198" customFormat="1" ht="12.75" x14ac:dyDescent="0.2">
      <c r="A34" s="209" t="s">
        <v>273</v>
      </c>
      <c r="B34" s="290" t="s">
        <v>312</v>
      </c>
      <c r="C34" s="265" t="s">
        <v>312</v>
      </c>
      <c r="D34" s="291" t="s">
        <v>312</v>
      </c>
      <c r="E34" s="254" t="s">
        <v>312</v>
      </c>
      <c r="F34" s="290" t="s">
        <v>312</v>
      </c>
      <c r="G34" s="254" t="s">
        <v>312</v>
      </c>
      <c r="H34" s="290" t="s">
        <v>312</v>
      </c>
      <c r="I34" s="254" t="s">
        <v>312</v>
      </c>
      <c r="J34" s="290" t="s">
        <v>312</v>
      </c>
      <c r="K34" s="254" t="s">
        <v>312</v>
      </c>
      <c r="L34" s="290" t="s">
        <v>312</v>
      </c>
      <c r="M34" s="254" t="s">
        <v>312</v>
      </c>
      <c r="N34" s="290" t="s">
        <v>312</v>
      </c>
      <c r="O34" s="254" t="s">
        <v>312</v>
      </c>
      <c r="Q34" s="292" t="s">
        <v>312</v>
      </c>
    </row>
    <row r="35" spans="1:36" s="198" customFormat="1" ht="12.75" x14ac:dyDescent="0.2">
      <c r="A35" s="209" t="s">
        <v>270</v>
      </c>
      <c r="B35" s="290" t="s">
        <v>206</v>
      </c>
      <c r="C35" s="265" t="s">
        <v>206</v>
      </c>
      <c r="D35" s="291" t="s">
        <v>206</v>
      </c>
      <c r="E35" s="254" t="s">
        <v>206</v>
      </c>
      <c r="F35" s="290" t="s">
        <v>206</v>
      </c>
      <c r="G35" s="254" t="s">
        <v>206</v>
      </c>
      <c r="H35" s="290" t="s">
        <v>206</v>
      </c>
      <c r="I35" s="254" t="s">
        <v>206</v>
      </c>
      <c r="J35" s="290" t="s">
        <v>206</v>
      </c>
      <c r="K35" s="254" t="s">
        <v>206</v>
      </c>
      <c r="L35" s="290" t="s">
        <v>206</v>
      </c>
      <c r="M35" s="254" t="s">
        <v>206</v>
      </c>
      <c r="N35" s="290" t="s">
        <v>206</v>
      </c>
      <c r="O35" s="254" t="s">
        <v>206</v>
      </c>
      <c r="Q35" s="292" t="s">
        <v>206</v>
      </c>
    </row>
    <row r="36" spans="1:36" s="198" customFormat="1" ht="12.75" x14ac:dyDescent="0.2">
      <c r="A36" s="209" t="s">
        <v>211</v>
      </c>
      <c r="B36" s="290" t="s">
        <v>206</v>
      </c>
      <c r="C36" s="265" t="s">
        <v>206</v>
      </c>
      <c r="D36" s="291" t="s">
        <v>206</v>
      </c>
      <c r="E36" s="254" t="s">
        <v>206</v>
      </c>
      <c r="F36" s="290" t="s">
        <v>206</v>
      </c>
      <c r="G36" s="254" t="s">
        <v>206</v>
      </c>
      <c r="H36" s="290" t="s">
        <v>206</v>
      </c>
      <c r="I36" s="254" t="s">
        <v>206</v>
      </c>
      <c r="J36" s="290" t="s">
        <v>206</v>
      </c>
      <c r="K36" s="254" t="s">
        <v>206</v>
      </c>
      <c r="L36" s="290" t="s">
        <v>206</v>
      </c>
      <c r="M36" s="254" t="s">
        <v>206</v>
      </c>
      <c r="N36" s="290" t="s">
        <v>206</v>
      </c>
      <c r="O36" s="254" t="s">
        <v>206</v>
      </c>
      <c r="Q36" s="292" t="s">
        <v>206</v>
      </c>
    </row>
    <row r="37" spans="1:36" s="198" customFormat="1" ht="12.75" x14ac:dyDescent="0.2">
      <c r="A37" s="209" t="s" vm="20">
        <v>21</v>
      </c>
      <c r="B37" s="290" t="s">
        <v>206</v>
      </c>
      <c r="C37" s="265" t="s">
        <v>206</v>
      </c>
      <c r="D37" s="291" t="s">
        <v>206</v>
      </c>
      <c r="E37" s="254" t="s">
        <v>206</v>
      </c>
      <c r="F37" s="290" t="s">
        <v>206</v>
      </c>
      <c r="G37" s="254" t="s">
        <v>206</v>
      </c>
      <c r="H37" s="290" t="s">
        <v>206</v>
      </c>
      <c r="I37" s="254" t="s">
        <v>206</v>
      </c>
      <c r="J37" s="290" t="s">
        <v>206</v>
      </c>
      <c r="K37" s="254" t="s">
        <v>206</v>
      </c>
      <c r="L37" s="290" t="s">
        <v>206</v>
      </c>
      <c r="M37" s="254" t="s">
        <v>206</v>
      </c>
      <c r="N37" s="290" t="s">
        <v>206</v>
      </c>
      <c r="O37" s="254" t="s">
        <v>206</v>
      </c>
      <c r="Q37" s="292" t="s">
        <v>206</v>
      </c>
    </row>
    <row r="38" spans="1:36" s="221" customFormat="1" ht="13.5" thickBot="1" x14ac:dyDescent="0.25">
      <c r="A38" s="258" t="s">
        <v>101</v>
      </c>
      <c r="B38" s="294">
        <v>29</v>
      </c>
      <c r="C38" s="267" t="s">
        <v>197</v>
      </c>
      <c r="D38" s="295">
        <v>25</v>
      </c>
      <c r="E38" s="262">
        <v>2642.56</v>
      </c>
      <c r="F38" s="294">
        <v>8</v>
      </c>
      <c r="G38" s="262">
        <v>0</v>
      </c>
      <c r="H38" s="294">
        <v>1</v>
      </c>
      <c r="I38" s="262">
        <v>65314</v>
      </c>
      <c r="J38" s="294">
        <v>16</v>
      </c>
      <c r="K38" s="262">
        <v>46.875</v>
      </c>
      <c r="L38" s="294">
        <v>1</v>
      </c>
      <c r="M38" s="262">
        <v>0</v>
      </c>
      <c r="N38" s="294">
        <v>3</v>
      </c>
      <c r="O38" s="262">
        <v>0</v>
      </c>
      <c r="Q38" s="296">
        <v>67.162277959193119</v>
      </c>
      <c r="R38" s="198"/>
    </row>
    <row r="39" spans="1:36" s="198" customFormat="1" ht="13.5" thickTop="1" x14ac:dyDescent="0.2">
      <c r="A39" s="209"/>
      <c r="B39" s="209"/>
      <c r="C39" s="209"/>
      <c r="D39" s="209"/>
      <c r="E39" s="209"/>
      <c r="F39" s="209"/>
      <c r="G39" s="209"/>
      <c r="H39" s="209"/>
      <c r="I39" s="209"/>
      <c r="J39" s="209"/>
      <c r="K39" s="209"/>
      <c r="L39" s="209"/>
      <c r="M39" s="209"/>
      <c r="N39" s="209"/>
      <c r="O39" s="209"/>
      <c r="Q39" s="209"/>
    </row>
    <row r="40" spans="1:36" s="198" customFormat="1" ht="12.75" x14ac:dyDescent="0.2">
      <c r="A40" s="209"/>
      <c r="B40" s="209"/>
      <c r="C40" s="209"/>
      <c r="D40" s="209"/>
      <c r="E40" s="209"/>
      <c r="F40" s="209"/>
      <c r="G40" s="209"/>
      <c r="H40" s="209"/>
      <c r="I40" s="209"/>
      <c r="J40" s="209"/>
      <c r="K40" s="209"/>
      <c r="L40" s="209"/>
      <c r="M40" s="209"/>
      <c r="N40" s="209"/>
      <c r="O40" s="209"/>
      <c r="Q40" s="209"/>
    </row>
    <row r="41" spans="1:36" s="198" customFormat="1" ht="12.75" x14ac:dyDescent="0.2">
      <c r="A41" s="209"/>
      <c r="B41" s="209"/>
      <c r="C41" s="209"/>
      <c r="D41" s="209"/>
      <c r="E41" s="209"/>
      <c r="F41" s="209"/>
      <c r="G41" s="209"/>
      <c r="H41" s="209"/>
      <c r="I41" s="209"/>
      <c r="J41" s="209"/>
      <c r="K41" s="209"/>
      <c r="L41" s="209"/>
      <c r="M41" s="209"/>
      <c r="N41" s="209"/>
      <c r="O41" s="209"/>
      <c r="Q41" s="209"/>
    </row>
    <row r="42" spans="1:36" s="198" customFormat="1" ht="30" customHeight="1" x14ac:dyDescent="0.2">
      <c r="A42" s="331" t="s">
        <v>32</v>
      </c>
      <c r="B42" s="334" t="s">
        <v>45</v>
      </c>
      <c r="C42" s="335"/>
      <c r="D42" s="337" t="s">
        <v>47</v>
      </c>
      <c r="E42" s="330"/>
      <c r="F42" s="338" t="s">
        <v>51</v>
      </c>
      <c r="G42" s="339"/>
      <c r="H42" s="338" t="s">
        <v>53</v>
      </c>
      <c r="I42" s="339"/>
      <c r="J42" s="338" t="s">
        <v>105</v>
      </c>
      <c r="K42" s="339"/>
      <c r="L42" s="328" t="s">
        <v>49</v>
      </c>
      <c r="M42" s="330"/>
      <c r="N42" s="328" t="s">
        <v>181</v>
      </c>
      <c r="O42" s="330"/>
      <c r="Q42" s="277" t="s">
        <v>247</v>
      </c>
      <c r="V42" s="278" t="s">
        <v>112</v>
      </c>
      <c r="W42" s="151" t="s">
        <v>113</v>
      </c>
      <c r="Y42" s="279"/>
      <c r="AA42" s="240"/>
    </row>
    <row r="43" spans="1:36" s="198" customFormat="1" ht="25.5" x14ac:dyDescent="0.2">
      <c r="A43" s="333"/>
      <c r="B43" s="280" t="s">
        <v>46</v>
      </c>
      <c r="C43" s="281" t="s">
        <v>217</v>
      </c>
      <c r="D43" s="282" t="s">
        <v>46</v>
      </c>
      <c r="E43" s="283" t="s">
        <v>217</v>
      </c>
      <c r="F43" s="284" t="s">
        <v>46</v>
      </c>
      <c r="G43" s="285" t="s">
        <v>217</v>
      </c>
      <c r="H43" s="284" t="s">
        <v>46</v>
      </c>
      <c r="I43" s="285" t="s">
        <v>217</v>
      </c>
      <c r="J43" s="284" t="s">
        <v>46</v>
      </c>
      <c r="K43" s="285" t="s">
        <v>217</v>
      </c>
      <c r="L43" s="286" t="s">
        <v>46</v>
      </c>
      <c r="M43" s="283" t="s">
        <v>217</v>
      </c>
      <c r="N43" s="286" t="s">
        <v>46</v>
      </c>
      <c r="O43" s="283" t="s">
        <v>217</v>
      </c>
      <c r="Q43" s="287" t="s">
        <v>246</v>
      </c>
      <c r="V43" s="288"/>
      <c r="W43" s="288"/>
      <c r="X43" s="289"/>
      <c r="Y43" s="289"/>
      <c r="AC43" s="216"/>
      <c r="AD43" s="216"/>
      <c r="AE43" s="322"/>
      <c r="AF43" s="322"/>
      <c r="AG43" s="216"/>
      <c r="AH43" s="216"/>
      <c r="AI43" s="216"/>
      <c r="AJ43" s="216"/>
    </row>
    <row r="44" spans="1:36" s="198" customFormat="1" ht="12.75" x14ac:dyDescent="0.2">
      <c r="A44" s="209" t="s">
        <v>210</v>
      </c>
      <c r="B44" s="290">
        <v>0</v>
      </c>
      <c r="C44" s="265" t="s">
        <v>197</v>
      </c>
      <c r="D44" s="291">
        <v>0</v>
      </c>
      <c r="E44" s="254">
        <v>0</v>
      </c>
      <c r="F44" s="290">
        <v>0</v>
      </c>
      <c r="G44" s="254">
        <v>0</v>
      </c>
      <c r="H44" s="290">
        <v>0</v>
      </c>
      <c r="I44" s="254">
        <v>0</v>
      </c>
      <c r="J44" s="290">
        <v>0</v>
      </c>
      <c r="K44" s="254">
        <v>0</v>
      </c>
      <c r="L44" s="290">
        <v>0</v>
      </c>
      <c r="M44" s="254">
        <v>0</v>
      </c>
      <c r="N44" s="290">
        <v>0</v>
      </c>
      <c r="O44" s="254">
        <v>0</v>
      </c>
      <c r="Q44" s="292">
        <v>0</v>
      </c>
    </row>
    <row r="45" spans="1:36" s="198" customFormat="1" ht="12.75" x14ac:dyDescent="0.2">
      <c r="A45" s="209" t="s" vm="1">
        <v>2</v>
      </c>
      <c r="B45" s="290" t="s">
        <v>206</v>
      </c>
      <c r="C45" s="265" t="s">
        <v>206</v>
      </c>
      <c r="D45" s="291" t="s">
        <v>206</v>
      </c>
      <c r="E45" s="254" t="s">
        <v>206</v>
      </c>
      <c r="F45" s="290" t="s">
        <v>206</v>
      </c>
      <c r="G45" s="254" t="s">
        <v>206</v>
      </c>
      <c r="H45" s="290" t="s">
        <v>206</v>
      </c>
      <c r="I45" s="254" t="s">
        <v>206</v>
      </c>
      <c r="J45" s="290" t="s">
        <v>206</v>
      </c>
      <c r="K45" s="254" t="s">
        <v>206</v>
      </c>
      <c r="L45" s="290" t="s">
        <v>206</v>
      </c>
      <c r="M45" s="254" t="s">
        <v>206</v>
      </c>
      <c r="N45" s="290" t="s">
        <v>206</v>
      </c>
      <c r="O45" s="254" t="s">
        <v>206</v>
      </c>
      <c r="Q45" s="292" t="s">
        <v>206</v>
      </c>
    </row>
    <row r="46" spans="1:36" s="198" customFormat="1" ht="12.75" x14ac:dyDescent="0.2">
      <c r="A46" s="209" t="s">
        <v>205</v>
      </c>
      <c r="B46" s="290" t="s">
        <v>206</v>
      </c>
      <c r="C46" s="265" t="s">
        <v>206</v>
      </c>
      <c r="D46" s="291" t="s">
        <v>206</v>
      </c>
      <c r="E46" s="254" t="s">
        <v>206</v>
      </c>
      <c r="F46" s="290" t="s">
        <v>206</v>
      </c>
      <c r="G46" s="254" t="s">
        <v>206</v>
      </c>
      <c r="H46" s="290" t="s">
        <v>206</v>
      </c>
      <c r="I46" s="254" t="s">
        <v>206</v>
      </c>
      <c r="J46" s="290" t="s">
        <v>206</v>
      </c>
      <c r="K46" s="254" t="s">
        <v>206</v>
      </c>
      <c r="L46" s="290" t="s">
        <v>206</v>
      </c>
      <c r="M46" s="254" t="s">
        <v>206</v>
      </c>
      <c r="N46" s="290" t="s">
        <v>206</v>
      </c>
      <c r="O46" s="254" t="s">
        <v>206</v>
      </c>
      <c r="Q46" s="292" t="s">
        <v>206</v>
      </c>
    </row>
    <row r="47" spans="1:36" s="198" customFormat="1" ht="12.75" x14ac:dyDescent="0.2">
      <c r="A47" s="209" t="s" vm="5">
        <v>6</v>
      </c>
      <c r="B47" s="290">
        <v>0</v>
      </c>
      <c r="C47" s="265" t="s">
        <v>197</v>
      </c>
      <c r="D47" s="291">
        <v>0</v>
      </c>
      <c r="E47" s="254">
        <v>0</v>
      </c>
      <c r="F47" s="290">
        <v>0</v>
      </c>
      <c r="G47" s="254">
        <v>0</v>
      </c>
      <c r="H47" s="290">
        <v>0</v>
      </c>
      <c r="I47" s="254">
        <v>0</v>
      </c>
      <c r="J47" s="290">
        <v>0</v>
      </c>
      <c r="K47" s="254">
        <v>0</v>
      </c>
      <c r="L47" s="290">
        <v>0</v>
      </c>
      <c r="M47" s="254">
        <v>0</v>
      </c>
      <c r="N47" s="290">
        <v>0</v>
      </c>
      <c r="O47" s="254">
        <v>0</v>
      </c>
      <c r="Q47" s="292">
        <v>0</v>
      </c>
    </row>
    <row r="48" spans="1:36" s="198" customFormat="1" ht="12.75" x14ac:dyDescent="0.2">
      <c r="A48" s="209" t="s" vm="6">
        <v>7</v>
      </c>
      <c r="B48" s="290">
        <v>12</v>
      </c>
      <c r="C48" s="265" t="s">
        <v>197</v>
      </c>
      <c r="D48" s="291">
        <v>10</v>
      </c>
      <c r="E48" s="254">
        <v>7756.7</v>
      </c>
      <c r="F48" s="290">
        <v>7</v>
      </c>
      <c r="G48" s="254">
        <v>0</v>
      </c>
      <c r="H48" s="290">
        <v>1</v>
      </c>
      <c r="I48" s="254">
        <v>77567</v>
      </c>
      <c r="J48" s="290">
        <v>2</v>
      </c>
      <c r="K48" s="254">
        <v>0</v>
      </c>
      <c r="L48" s="290">
        <v>1</v>
      </c>
      <c r="M48" s="254">
        <v>0</v>
      </c>
      <c r="N48" s="290">
        <v>1</v>
      </c>
      <c r="O48" s="254">
        <v>0</v>
      </c>
      <c r="Q48" s="292">
        <v>34.510525710341653</v>
      </c>
    </row>
    <row r="49" spans="1:36" s="198" customFormat="1" ht="12.75" x14ac:dyDescent="0.2">
      <c r="A49" s="209" t="s" vm="7">
        <v>8</v>
      </c>
      <c r="B49" s="290">
        <v>25</v>
      </c>
      <c r="C49" s="265" t="s">
        <v>197</v>
      </c>
      <c r="D49" s="291">
        <v>24</v>
      </c>
      <c r="E49" s="254">
        <v>1744.5833333333333</v>
      </c>
      <c r="F49" s="290">
        <v>16</v>
      </c>
      <c r="G49" s="254">
        <v>0</v>
      </c>
      <c r="H49" s="290">
        <v>0</v>
      </c>
      <c r="I49" s="254">
        <v>0</v>
      </c>
      <c r="J49" s="290">
        <v>8</v>
      </c>
      <c r="K49" s="254">
        <v>5233.75</v>
      </c>
      <c r="L49" s="290">
        <v>0</v>
      </c>
      <c r="M49" s="254">
        <v>0</v>
      </c>
      <c r="N49" s="290">
        <v>1</v>
      </c>
      <c r="O49" s="254">
        <v>0</v>
      </c>
      <c r="Q49" s="292">
        <v>17.085313805958677</v>
      </c>
    </row>
    <row r="50" spans="1:36" s="198" customFormat="1" ht="12.75" x14ac:dyDescent="0.2">
      <c r="A50" s="209" t="s" vm="8">
        <v>9</v>
      </c>
      <c r="B50" s="290" t="s">
        <v>206</v>
      </c>
      <c r="C50" s="265" t="s">
        <v>206</v>
      </c>
      <c r="D50" s="291" t="s">
        <v>206</v>
      </c>
      <c r="E50" s="254" t="s">
        <v>206</v>
      </c>
      <c r="F50" s="290" t="s">
        <v>206</v>
      </c>
      <c r="G50" s="254" t="s">
        <v>206</v>
      </c>
      <c r="H50" s="290" t="s">
        <v>206</v>
      </c>
      <c r="I50" s="254" t="s">
        <v>206</v>
      </c>
      <c r="J50" s="290" t="s">
        <v>206</v>
      </c>
      <c r="K50" s="254" t="s">
        <v>206</v>
      </c>
      <c r="L50" s="290" t="s">
        <v>206</v>
      </c>
      <c r="M50" s="254" t="s">
        <v>206</v>
      </c>
      <c r="N50" s="290" t="s">
        <v>206</v>
      </c>
      <c r="O50" s="254" t="s">
        <v>206</v>
      </c>
      <c r="Q50" s="292" t="s">
        <v>206</v>
      </c>
    </row>
    <row r="51" spans="1:36" s="198" customFormat="1" ht="12.75" x14ac:dyDescent="0.2">
      <c r="A51" s="209" t="s">
        <v>315</v>
      </c>
      <c r="B51" s="290" t="s">
        <v>206</v>
      </c>
      <c r="C51" s="265" t="s">
        <v>206</v>
      </c>
      <c r="D51" s="291" t="s">
        <v>206</v>
      </c>
      <c r="E51" s="254" t="s">
        <v>206</v>
      </c>
      <c r="F51" s="290" t="s">
        <v>206</v>
      </c>
      <c r="G51" s="254" t="s">
        <v>206</v>
      </c>
      <c r="H51" s="290" t="s">
        <v>206</v>
      </c>
      <c r="I51" s="254" t="s">
        <v>206</v>
      </c>
      <c r="J51" s="290" t="s">
        <v>206</v>
      </c>
      <c r="K51" s="254" t="s">
        <v>206</v>
      </c>
      <c r="L51" s="290" t="s">
        <v>206</v>
      </c>
      <c r="M51" s="254" t="s">
        <v>206</v>
      </c>
      <c r="N51" s="290" t="s">
        <v>206</v>
      </c>
      <c r="O51" s="254" t="s">
        <v>206</v>
      </c>
      <c r="Q51" s="292" t="s">
        <v>206</v>
      </c>
    </row>
    <row r="52" spans="1:36" s="198" customFormat="1" ht="12.75" x14ac:dyDescent="0.2">
      <c r="A52" s="209" t="s" vm="10">
        <v>11</v>
      </c>
      <c r="B52" s="290" t="s">
        <v>206</v>
      </c>
      <c r="C52" s="265" t="s">
        <v>206</v>
      </c>
      <c r="D52" s="291" t="s">
        <v>206</v>
      </c>
      <c r="E52" s="254" t="s">
        <v>206</v>
      </c>
      <c r="F52" s="290" t="s">
        <v>206</v>
      </c>
      <c r="G52" s="254" t="s">
        <v>206</v>
      </c>
      <c r="H52" s="290" t="s">
        <v>206</v>
      </c>
      <c r="I52" s="254" t="s">
        <v>206</v>
      </c>
      <c r="J52" s="290" t="s">
        <v>206</v>
      </c>
      <c r="K52" s="254" t="s">
        <v>206</v>
      </c>
      <c r="L52" s="290" t="s">
        <v>206</v>
      </c>
      <c r="M52" s="254" t="s">
        <v>206</v>
      </c>
      <c r="N52" s="290" t="s">
        <v>206</v>
      </c>
      <c r="O52" s="254" t="s">
        <v>206</v>
      </c>
      <c r="Q52" s="292" t="s">
        <v>206</v>
      </c>
    </row>
    <row r="53" spans="1:36" s="198" customFormat="1" ht="12.75" x14ac:dyDescent="0.2">
      <c r="A53" s="209" t="s">
        <v>273</v>
      </c>
      <c r="B53" s="290" t="s">
        <v>312</v>
      </c>
      <c r="C53" s="265" t="s">
        <v>312</v>
      </c>
      <c r="D53" s="291" t="s">
        <v>312</v>
      </c>
      <c r="E53" s="254" t="s">
        <v>312</v>
      </c>
      <c r="F53" s="290" t="s">
        <v>312</v>
      </c>
      <c r="G53" s="254" t="s">
        <v>312</v>
      </c>
      <c r="H53" s="290" t="s">
        <v>312</v>
      </c>
      <c r="I53" s="254" t="s">
        <v>312</v>
      </c>
      <c r="J53" s="290" t="s">
        <v>312</v>
      </c>
      <c r="K53" s="254" t="s">
        <v>312</v>
      </c>
      <c r="L53" s="290" t="s">
        <v>312</v>
      </c>
      <c r="M53" s="254" t="s">
        <v>312</v>
      </c>
      <c r="N53" s="290" t="s">
        <v>312</v>
      </c>
      <c r="O53" s="254" t="s">
        <v>312</v>
      </c>
      <c r="Q53" s="292" t="s">
        <v>312</v>
      </c>
    </row>
    <row r="54" spans="1:36" s="198" customFormat="1" ht="12.75" x14ac:dyDescent="0.2">
      <c r="A54" s="209" t="s">
        <v>270</v>
      </c>
      <c r="B54" s="290">
        <v>0</v>
      </c>
      <c r="C54" s="265" t="s">
        <v>197</v>
      </c>
      <c r="D54" s="291">
        <v>0</v>
      </c>
      <c r="E54" s="254">
        <v>0</v>
      </c>
      <c r="F54" s="290">
        <v>0</v>
      </c>
      <c r="G54" s="254">
        <v>0</v>
      </c>
      <c r="H54" s="290">
        <v>0</v>
      </c>
      <c r="I54" s="254">
        <v>0</v>
      </c>
      <c r="J54" s="290">
        <v>0</v>
      </c>
      <c r="K54" s="254">
        <v>0</v>
      </c>
      <c r="L54" s="290">
        <v>0</v>
      </c>
      <c r="M54" s="254">
        <v>0</v>
      </c>
      <c r="N54" s="290">
        <v>0</v>
      </c>
      <c r="O54" s="254">
        <v>0</v>
      </c>
      <c r="Q54" s="292">
        <v>0</v>
      </c>
    </row>
    <row r="55" spans="1:36" s="198" customFormat="1" ht="12.75" x14ac:dyDescent="0.2">
      <c r="A55" s="209" t="s">
        <v>211</v>
      </c>
      <c r="B55" s="290" t="s">
        <v>206</v>
      </c>
      <c r="C55" s="265" t="s">
        <v>206</v>
      </c>
      <c r="D55" s="291" t="s">
        <v>206</v>
      </c>
      <c r="E55" s="254" t="s">
        <v>206</v>
      </c>
      <c r="F55" s="290" t="s">
        <v>206</v>
      </c>
      <c r="G55" s="254" t="s">
        <v>206</v>
      </c>
      <c r="H55" s="290" t="s">
        <v>206</v>
      </c>
      <c r="I55" s="254" t="s">
        <v>206</v>
      </c>
      <c r="J55" s="290" t="s">
        <v>206</v>
      </c>
      <c r="K55" s="254" t="s">
        <v>206</v>
      </c>
      <c r="L55" s="290" t="s">
        <v>206</v>
      </c>
      <c r="M55" s="254" t="s">
        <v>206</v>
      </c>
      <c r="N55" s="290" t="s">
        <v>206</v>
      </c>
      <c r="O55" s="254" t="s">
        <v>206</v>
      </c>
      <c r="Q55" s="292" t="s">
        <v>206</v>
      </c>
    </row>
    <row r="56" spans="1:36" s="198" customFormat="1" ht="12.75" x14ac:dyDescent="0.2">
      <c r="A56" s="209" t="s" vm="20">
        <v>21</v>
      </c>
      <c r="B56" s="290">
        <v>18</v>
      </c>
      <c r="C56" s="265" t="s">
        <v>197</v>
      </c>
      <c r="D56" s="291">
        <v>18</v>
      </c>
      <c r="E56" s="254">
        <v>166.66666666666666</v>
      </c>
      <c r="F56" s="290">
        <v>8</v>
      </c>
      <c r="G56" s="254">
        <v>0</v>
      </c>
      <c r="H56" s="290">
        <v>1</v>
      </c>
      <c r="I56" s="254">
        <v>0</v>
      </c>
      <c r="J56" s="290">
        <v>9</v>
      </c>
      <c r="K56" s="254">
        <v>333.33333333333331</v>
      </c>
      <c r="L56" s="290">
        <v>0</v>
      </c>
      <c r="M56" s="254">
        <v>0</v>
      </c>
      <c r="N56" s="290">
        <v>0</v>
      </c>
      <c r="O56" s="254">
        <v>0</v>
      </c>
      <c r="Q56" s="292">
        <v>72.010081411397593</v>
      </c>
    </row>
    <row r="57" spans="1:36" s="221" customFormat="1" ht="13.5" thickBot="1" x14ac:dyDescent="0.25">
      <c r="A57" s="258" t="s">
        <v>101</v>
      </c>
      <c r="B57" s="294">
        <v>76</v>
      </c>
      <c r="C57" s="267" t="s">
        <v>197</v>
      </c>
      <c r="D57" s="295">
        <v>66</v>
      </c>
      <c r="E57" s="262">
        <v>1858.621212121212</v>
      </c>
      <c r="F57" s="294">
        <v>39</v>
      </c>
      <c r="G57" s="262">
        <v>0</v>
      </c>
      <c r="H57" s="294">
        <v>2</v>
      </c>
      <c r="I57" s="262">
        <v>38783.5</v>
      </c>
      <c r="J57" s="294">
        <v>25</v>
      </c>
      <c r="K57" s="262">
        <v>1804.08</v>
      </c>
      <c r="L57" s="294">
        <v>4</v>
      </c>
      <c r="M57" s="262">
        <v>0</v>
      </c>
      <c r="N57" s="294">
        <v>6</v>
      </c>
      <c r="O57" s="262">
        <v>0</v>
      </c>
      <c r="Q57" s="296">
        <v>31.590126422854624</v>
      </c>
      <c r="R57" s="198"/>
    </row>
    <row r="58" spans="1:36" s="221" customFormat="1" ht="13.5" thickTop="1" x14ac:dyDescent="0.2">
      <c r="A58" s="222"/>
      <c r="B58" s="222"/>
      <c r="C58" s="297"/>
      <c r="D58" s="222"/>
      <c r="E58" s="297"/>
      <c r="F58" s="222"/>
      <c r="G58" s="297"/>
      <c r="H58" s="222"/>
      <c r="I58" s="297"/>
      <c r="J58" s="222"/>
      <c r="K58" s="297"/>
      <c r="L58" s="222"/>
      <c r="M58" s="297"/>
      <c r="N58" s="222"/>
      <c r="O58" s="297"/>
      <c r="Q58" s="222"/>
    </row>
    <row r="59" spans="1:36" s="221" customFormat="1" ht="12.75" x14ac:dyDescent="0.2">
      <c r="A59" s="222"/>
      <c r="B59" s="222"/>
      <c r="C59" s="297"/>
      <c r="D59" s="222"/>
      <c r="E59" s="297"/>
      <c r="F59" s="222"/>
      <c r="G59" s="297"/>
      <c r="H59" s="222"/>
      <c r="I59" s="297"/>
      <c r="J59" s="222"/>
      <c r="K59" s="297"/>
      <c r="L59" s="222"/>
      <c r="M59" s="297"/>
      <c r="N59" s="222"/>
      <c r="O59" s="297"/>
      <c r="Q59" s="222"/>
    </row>
    <row r="60" spans="1:36" s="221" customFormat="1" ht="12.75" x14ac:dyDescent="0.2">
      <c r="A60" s="222"/>
      <c r="B60" s="222"/>
      <c r="C60" s="297"/>
      <c r="D60" s="222"/>
      <c r="E60" s="297"/>
      <c r="F60" s="222"/>
      <c r="G60" s="297"/>
      <c r="H60" s="222"/>
      <c r="I60" s="297"/>
      <c r="J60" s="222"/>
      <c r="K60" s="297"/>
      <c r="L60" s="222"/>
      <c r="M60" s="297"/>
      <c r="N60" s="222"/>
      <c r="O60" s="297"/>
      <c r="Q60" s="222"/>
    </row>
    <row r="61" spans="1:36" s="198" customFormat="1" ht="30" customHeight="1" x14ac:dyDescent="0.2">
      <c r="A61" s="331" t="s">
        <v>33</v>
      </c>
      <c r="B61" s="334" t="s">
        <v>45</v>
      </c>
      <c r="C61" s="335"/>
      <c r="D61" s="337" t="s">
        <v>47</v>
      </c>
      <c r="E61" s="330"/>
      <c r="F61" s="338" t="s">
        <v>51</v>
      </c>
      <c r="G61" s="339"/>
      <c r="H61" s="338" t="s">
        <v>53</v>
      </c>
      <c r="I61" s="339"/>
      <c r="J61" s="338" t="s">
        <v>105</v>
      </c>
      <c r="K61" s="339"/>
      <c r="L61" s="328" t="s">
        <v>49</v>
      </c>
      <c r="M61" s="330"/>
      <c r="N61" s="328" t="s">
        <v>181</v>
      </c>
      <c r="O61" s="330"/>
      <c r="Q61" s="277" t="s">
        <v>247</v>
      </c>
      <c r="V61" s="278" t="s">
        <v>112</v>
      </c>
      <c r="W61" s="151" t="s">
        <v>113</v>
      </c>
      <c r="Y61" s="279"/>
      <c r="AA61" s="240"/>
    </row>
    <row r="62" spans="1:36" s="198" customFormat="1" ht="25.5" x14ac:dyDescent="0.2">
      <c r="A62" s="333"/>
      <c r="B62" s="280" t="s">
        <v>46</v>
      </c>
      <c r="C62" s="281" t="s">
        <v>218</v>
      </c>
      <c r="D62" s="282" t="s">
        <v>46</v>
      </c>
      <c r="E62" s="283" t="s">
        <v>217</v>
      </c>
      <c r="F62" s="284" t="s">
        <v>46</v>
      </c>
      <c r="G62" s="285" t="s">
        <v>217</v>
      </c>
      <c r="H62" s="284" t="s">
        <v>46</v>
      </c>
      <c r="I62" s="285" t="s">
        <v>217</v>
      </c>
      <c r="J62" s="284" t="s">
        <v>46</v>
      </c>
      <c r="K62" s="285" t="s">
        <v>217</v>
      </c>
      <c r="L62" s="286" t="s">
        <v>46</v>
      </c>
      <c r="M62" s="283" t="s">
        <v>217</v>
      </c>
      <c r="N62" s="286" t="s">
        <v>46</v>
      </c>
      <c r="O62" s="283" t="s">
        <v>217</v>
      </c>
      <c r="Q62" s="287" t="s">
        <v>246</v>
      </c>
      <c r="V62" s="288"/>
      <c r="W62" s="288"/>
      <c r="X62" s="289"/>
      <c r="Y62" s="289"/>
      <c r="AC62" s="216"/>
      <c r="AD62" s="216"/>
      <c r="AE62" s="322"/>
      <c r="AF62" s="322"/>
      <c r="AG62" s="216"/>
      <c r="AH62" s="216"/>
      <c r="AI62" s="216"/>
      <c r="AJ62" s="216"/>
    </row>
    <row r="63" spans="1:36" s="198" customFormat="1" ht="12.75" x14ac:dyDescent="0.2">
      <c r="A63" s="209" t="s">
        <v>210</v>
      </c>
      <c r="B63" s="290" t="s">
        <v>206</v>
      </c>
      <c r="C63" s="265" t="s">
        <v>206</v>
      </c>
      <c r="D63" s="291" t="s">
        <v>206</v>
      </c>
      <c r="E63" s="254" t="s">
        <v>206</v>
      </c>
      <c r="F63" s="290" t="s">
        <v>206</v>
      </c>
      <c r="G63" s="254" t="s">
        <v>206</v>
      </c>
      <c r="H63" s="290" t="s">
        <v>206</v>
      </c>
      <c r="I63" s="254" t="s">
        <v>206</v>
      </c>
      <c r="J63" s="290" t="s">
        <v>206</v>
      </c>
      <c r="K63" s="254" t="s">
        <v>206</v>
      </c>
      <c r="L63" s="290" t="s">
        <v>206</v>
      </c>
      <c r="M63" s="254" t="s">
        <v>206</v>
      </c>
      <c r="N63" s="290" t="s">
        <v>206</v>
      </c>
      <c r="O63" s="254" t="s">
        <v>206</v>
      </c>
      <c r="Q63" s="292" t="s">
        <v>206</v>
      </c>
    </row>
    <row r="64" spans="1:36" s="198" customFormat="1" ht="12.75" x14ac:dyDescent="0.2">
      <c r="A64" s="209" t="s" vm="1">
        <v>2</v>
      </c>
      <c r="B64" s="290" t="s">
        <v>312</v>
      </c>
      <c r="C64" s="265" t="s">
        <v>312</v>
      </c>
      <c r="D64" s="291" t="s">
        <v>312</v>
      </c>
      <c r="E64" s="254" t="s">
        <v>312</v>
      </c>
      <c r="F64" s="290" t="s">
        <v>312</v>
      </c>
      <c r="G64" s="254" t="s">
        <v>312</v>
      </c>
      <c r="H64" s="290" t="s">
        <v>312</v>
      </c>
      <c r="I64" s="254" t="s">
        <v>312</v>
      </c>
      <c r="J64" s="290" t="s">
        <v>312</v>
      </c>
      <c r="K64" s="254" t="s">
        <v>312</v>
      </c>
      <c r="L64" s="290" t="s">
        <v>312</v>
      </c>
      <c r="M64" s="254" t="s">
        <v>312</v>
      </c>
      <c r="N64" s="290" t="s">
        <v>312</v>
      </c>
      <c r="O64" s="254" t="s">
        <v>312</v>
      </c>
      <c r="Q64" s="292" t="s">
        <v>312</v>
      </c>
    </row>
    <row r="65" spans="1:27" s="198" customFormat="1" ht="12.75" x14ac:dyDescent="0.2">
      <c r="A65" s="209" t="s">
        <v>205</v>
      </c>
      <c r="B65" s="290">
        <v>5</v>
      </c>
      <c r="C65" s="265" t="s">
        <v>197</v>
      </c>
      <c r="D65" s="291">
        <v>4</v>
      </c>
      <c r="E65" s="254">
        <v>0</v>
      </c>
      <c r="F65" s="290">
        <v>1</v>
      </c>
      <c r="G65" s="254">
        <v>0</v>
      </c>
      <c r="H65" s="290">
        <v>0</v>
      </c>
      <c r="I65" s="254">
        <v>0</v>
      </c>
      <c r="J65" s="290">
        <v>3</v>
      </c>
      <c r="K65" s="254">
        <v>0</v>
      </c>
      <c r="L65" s="290">
        <v>0</v>
      </c>
      <c r="M65" s="254">
        <v>0</v>
      </c>
      <c r="N65" s="290">
        <v>1</v>
      </c>
      <c r="O65" s="254">
        <v>0</v>
      </c>
      <c r="Q65" s="292">
        <v>6578.9473684210525</v>
      </c>
    </row>
    <row r="66" spans="1:27" s="198" customFormat="1" ht="12.75" x14ac:dyDescent="0.2">
      <c r="A66" s="209" t="s" vm="5">
        <v>6</v>
      </c>
      <c r="B66" s="290">
        <v>0</v>
      </c>
      <c r="C66" s="265" t="s">
        <v>197</v>
      </c>
      <c r="D66" s="291">
        <v>0</v>
      </c>
      <c r="E66" s="254">
        <v>0</v>
      </c>
      <c r="F66" s="290">
        <v>0</v>
      </c>
      <c r="G66" s="254">
        <v>0</v>
      </c>
      <c r="H66" s="290">
        <v>0</v>
      </c>
      <c r="I66" s="254">
        <v>0</v>
      </c>
      <c r="J66" s="290">
        <v>0</v>
      </c>
      <c r="K66" s="254">
        <v>0</v>
      </c>
      <c r="L66" s="290">
        <v>0</v>
      </c>
      <c r="M66" s="254">
        <v>0</v>
      </c>
      <c r="N66" s="290">
        <v>0</v>
      </c>
      <c r="O66" s="254">
        <v>0</v>
      </c>
      <c r="Q66" s="292">
        <v>0</v>
      </c>
    </row>
    <row r="67" spans="1:27" s="198" customFormat="1" ht="12.75" x14ac:dyDescent="0.2">
      <c r="A67" s="209" t="s" vm="6">
        <v>7</v>
      </c>
      <c r="B67" s="290">
        <v>83</v>
      </c>
      <c r="C67" s="265" t="s">
        <v>197</v>
      </c>
      <c r="D67" s="291">
        <v>75</v>
      </c>
      <c r="E67" s="254">
        <v>575.61333333333334</v>
      </c>
      <c r="F67" s="290">
        <v>27</v>
      </c>
      <c r="G67" s="254">
        <v>0</v>
      </c>
      <c r="H67" s="290">
        <v>2</v>
      </c>
      <c r="I67" s="254">
        <v>21585.5</v>
      </c>
      <c r="J67" s="290">
        <v>46</v>
      </c>
      <c r="K67" s="254">
        <v>0</v>
      </c>
      <c r="L67" s="290">
        <v>1</v>
      </c>
      <c r="M67" s="254">
        <v>0</v>
      </c>
      <c r="N67" s="290">
        <v>7</v>
      </c>
      <c r="O67" s="254">
        <v>0</v>
      </c>
      <c r="Q67" s="292">
        <v>474.02838459122188</v>
      </c>
    </row>
    <row r="68" spans="1:27" s="198" customFormat="1" ht="12.75" x14ac:dyDescent="0.2">
      <c r="A68" s="209" t="s" vm="7">
        <v>8</v>
      </c>
      <c r="B68" s="290">
        <v>9</v>
      </c>
      <c r="C68" s="265" t="s">
        <v>197</v>
      </c>
      <c r="D68" s="291">
        <v>9</v>
      </c>
      <c r="E68" s="254">
        <v>660.11111111111109</v>
      </c>
      <c r="F68" s="290">
        <v>5</v>
      </c>
      <c r="G68" s="254">
        <v>0</v>
      </c>
      <c r="H68" s="290">
        <v>0</v>
      </c>
      <c r="I68" s="254">
        <v>0</v>
      </c>
      <c r="J68" s="290">
        <v>4</v>
      </c>
      <c r="K68" s="254">
        <v>1485.25</v>
      </c>
      <c r="L68" s="290">
        <v>0</v>
      </c>
      <c r="M68" s="254">
        <v>0</v>
      </c>
      <c r="N68" s="290">
        <v>0</v>
      </c>
      <c r="O68" s="254">
        <v>0</v>
      </c>
      <c r="Q68" s="292">
        <v>165.19823788546256</v>
      </c>
    </row>
    <row r="69" spans="1:27" s="198" customFormat="1" ht="12.75" x14ac:dyDescent="0.2">
      <c r="A69" s="209" t="s" vm="8">
        <v>9</v>
      </c>
      <c r="B69" s="290" t="s">
        <v>206</v>
      </c>
      <c r="C69" s="265" t="s">
        <v>206</v>
      </c>
      <c r="D69" s="291" t="s">
        <v>206</v>
      </c>
      <c r="E69" s="254" t="s">
        <v>206</v>
      </c>
      <c r="F69" s="290" t="s">
        <v>206</v>
      </c>
      <c r="G69" s="254" t="s">
        <v>206</v>
      </c>
      <c r="H69" s="290" t="s">
        <v>206</v>
      </c>
      <c r="I69" s="254" t="s">
        <v>206</v>
      </c>
      <c r="J69" s="290" t="s">
        <v>206</v>
      </c>
      <c r="K69" s="254" t="s">
        <v>206</v>
      </c>
      <c r="L69" s="290" t="s">
        <v>206</v>
      </c>
      <c r="M69" s="254" t="s">
        <v>206</v>
      </c>
      <c r="N69" s="290" t="s">
        <v>206</v>
      </c>
      <c r="O69" s="254" t="s">
        <v>206</v>
      </c>
      <c r="Q69" s="292" t="s">
        <v>206</v>
      </c>
    </row>
    <row r="70" spans="1:27" s="198" customFormat="1" ht="12.75" x14ac:dyDescent="0.2">
      <c r="A70" s="209" t="s">
        <v>315</v>
      </c>
      <c r="B70" s="290" t="s">
        <v>206</v>
      </c>
      <c r="C70" s="265" t="s">
        <v>206</v>
      </c>
      <c r="D70" s="291" t="s">
        <v>206</v>
      </c>
      <c r="E70" s="254" t="s">
        <v>206</v>
      </c>
      <c r="F70" s="290" t="s">
        <v>206</v>
      </c>
      <c r="G70" s="254" t="s">
        <v>206</v>
      </c>
      <c r="H70" s="290" t="s">
        <v>206</v>
      </c>
      <c r="I70" s="254" t="s">
        <v>206</v>
      </c>
      <c r="J70" s="290" t="s">
        <v>206</v>
      </c>
      <c r="K70" s="254" t="s">
        <v>206</v>
      </c>
      <c r="L70" s="290" t="s">
        <v>206</v>
      </c>
      <c r="M70" s="254" t="s">
        <v>206</v>
      </c>
      <c r="N70" s="290" t="s">
        <v>206</v>
      </c>
      <c r="O70" s="254" t="s">
        <v>206</v>
      </c>
      <c r="Q70" s="292" t="s">
        <v>206</v>
      </c>
    </row>
    <row r="71" spans="1:27" s="198" customFormat="1" ht="12.75" x14ac:dyDescent="0.2">
      <c r="A71" s="209" t="s" vm="10">
        <v>11</v>
      </c>
      <c r="B71" s="290">
        <v>16</v>
      </c>
      <c r="C71" s="265" t="s">
        <v>197</v>
      </c>
      <c r="D71" s="291">
        <v>14</v>
      </c>
      <c r="E71" s="254">
        <v>325</v>
      </c>
      <c r="F71" s="290">
        <v>4</v>
      </c>
      <c r="G71" s="254">
        <v>0</v>
      </c>
      <c r="H71" s="290">
        <v>2</v>
      </c>
      <c r="I71" s="254">
        <v>2275</v>
      </c>
      <c r="J71" s="290">
        <v>8</v>
      </c>
      <c r="K71" s="254">
        <v>0</v>
      </c>
      <c r="L71" s="290">
        <v>0</v>
      </c>
      <c r="M71" s="254">
        <v>0</v>
      </c>
      <c r="N71" s="290">
        <v>2</v>
      </c>
      <c r="O71" s="254">
        <v>0</v>
      </c>
      <c r="Q71" s="292">
        <v>159.98400159984001</v>
      </c>
    </row>
    <row r="72" spans="1:27" s="198" customFormat="1" ht="12.75" x14ac:dyDescent="0.2">
      <c r="A72" s="209" t="s">
        <v>273</v>
      </c>
      <c r="B72" s="290" t="s">
        <v>312</v>
      </c>
      <c r="C72" s="265" t="s">
        <v>312</v>
      </c>
      <c r="D72" s="291" t="s">
        <v>312</v>
      </c>
      <c r="E72" s="254" t="s">
        <v>312</v>
      </c>
      <c r="F72" s="290" t="s">
        <v>312</v>
      </c>
      <c r="G72" s="254" t="s">
        <v>312</v>
      </c>
      <c r="H72" s="290" t="s">
        <v>312</v>
      </c>
      <c r="I72" s="254" t="s">
        <v>312</v>
      </c>
      <c r="J72" s="290" t="s">
        <v>312</v>
      </c>
      <c r="K72" s="254" t="s">
        <v>312</v>
      </c>
      <c r="L72" s="290" t="s">
        <v>312</v>
      </c>
      <c r="M72" s="254" t="s">
        <v>312</v>
      </c>
      <c r="N72" s="290" t="s">
        <v>312</v>
      </c>
      <c r="O72" s="254" t="s">
        <v>312</v>
      </c>
      <c r="Q72" s="292" t="s">
        <v>312</v>
      </c>
    </row>
    <row r="73" spans="1:27" s="198" customFormat="1" ht="12.75" x14ac:dyDescent="0.2">
      <c r="A73" s="209" t="s">
        <v>270</v>
      </c>
      <c r="B73" s="290" t="s">
        <v>206</v>
      </c>
      <c r="C73" s="265" t="s">
        <v>206</v>
      </c>
      <c r="D73" s="291" t="s">
        <v>206</v>
      </c>
      <c r="E73" s="254" t="s">
        <v>206</v>
      </c>
      <c r="F73" s="290" t="s">
        <v>206</v>
      </c>
      <c r="G73" s="254" t="s">
        <v>206</v>
      </c>
      <c r="H73" s="290" t="s">
        <v>206</v>
      </c>
      <c r="I73" s="254" t="s">
        <v>206</v>
      </c>
      <c r="J73" s="290" t="s">
        <v>206</v>
      </c>
      <c r="K73" s="254" t="s">
        <v>206</v>
      </c>
      <c r="L73" s="290" t="s">
        <v>206</v>
      </c>
      <c r="M73" s="254" t="s">
        <v>206</v>
      </c>
      <c r="N73" s="290" t="s">
        <v>206</v>
      </c>
      <c r="O73" s="254" t="s">
        <v>206</v>
      </c>
      <c r="Q73" s="292" t="s">
        <v>206</v>
      </c>
    </row>
    <row r="74" spans="1:27" s="198" customFormat="1" ht="12.75" x14ac:dyDescent="0.2">
      <c r="A74" s="209" t="s">
        <v>211</v>
      </c>
      <c r="B74" s="290">
        <v>224</v>
      </c>
      <c r="C74" s="265" t="s">
        <v>197</v>
      </c>
      <c r="D74" s="291">
        <v>181</v>
      </c>
      <c r="E74" s="254">
        <v>661.8563535911602</v>
      </c>
      <c r="F74" s="290">
        <v>77</v>
      </c>
      <c r="G74" s="254">
        <v>0</v>
      </c>
      <c r="H74" s="290">
        <v>12</v>
      </c>
      <c r="I74" s="254">
        <v>912.41666666666663</v>
      </c>
      <c r="J74" s="290">
        <v>92</v>
      </c>
      <c r="K74" s="254">
        <v>1183.1195652173913</v>
      </c>
      <c r="L74" s="290">
        <v>14</v>
      </c>
      <c r="M74" s="254">
        <v>0</v>
      </c>
      <c r="N74" s="290">
        <v>29</v>
      </c>
      <c r="O74" s="254">
        <v>0</v>
      </c>
      <c r="Q74" s="292">
        <v>542.46482454653324</v>
      </c>
    </row>
    <row r="75" spans="1:27" s="198" customFormat="1" ht="12.75" x14ac:dyDescent="0.2">
      <c r="A75" s="209" t="s" vm="20">
        <v>21</v>
      </c>
      <c r="B75" s="290">
        <v>44</v>
      </c>
      <c r="C75" s="265" t="s">
        <v>197</v>
      </c>
      <c r="D75" s="291">
        <v>35</v>
      </c>
      <c r="E75" s="254">
        <v>113.31428571428572</v>
      </c>
      <c r="F75" s="290">
        <v>15</v>
      </c>
      <c r="G75" s="254">
        <v>0</v>
      </c>
      <c r="H75" s="290">
        <v>0</v>
      </c>
      <c r="I75" s="254">
        <v>0</v>
      </c>
      <c r="J75" s="290">
        <v>20</v>
      </c>
      <c r="K75" s="254">
        <v>198.3</v>
      </c>
      <c r="L75" s="290">
        <v>6</v>
      </c>
      <c r="M75" s="254">
        <v>0</v>
      </c>
      <c r="N75" s="290">
        <v>3</v>
      </c>
      <c r="O75" s="254">
        <v>0</v>
      </c>
      <c r="Q75" s="292">
        <v>465.83028955587321</v>
      </c>
    </row>
    <row r="76" spans="1:27" s="221" customFormat="1" ht="13.5" thickBot="1" x14ac:dyDescent="0.25">
      <c r="A76" s="258" t="s">
        <v>101</v>
      </c>
      <c r="B76" s="294">
        <v>395</v>
      </c>
      <c r="C76" s="267" t="s">
        <v>197</v>
      </c>
      <c r="D76" s="295">
        <v>331</v>
      </c>
      <c r="E76" s="262">
        <v>536.02416918429003</v>
      </c>
      <c r="F76" s="294">
        <v>132</v>
      </c>
      <c r="G76" s="262">
        <v>0</v>
      </c>
      <c r="H76" s="294">
        <v>16</v>
      </c>
      <c r="I76" s="262">
        <v>3666.875</v>
      </c>
      <c r="J76" s="294">
        <v>183</v>
      </c>
      <c r="K76" s="262">
        <v>648.92896174863392</v>
      </c>
      <c r="L76" s="294">
        <v>21</v>
      </c>
      <c r="M76" s="262">
        <v>0</v>
      </c>
      <c r="N76" s="294">
        <v>43</v>
      </c>
      <c r="O76" s="262">
        <v>0</v>
      </c>
      <c r="Q76" s="296">
        <v>446.32264042214211</v>
      </c>
      <c r="R76" s="198"/>
    </row>
    <row r="77" spans="1:27" s="198" customFormat="1" ht="13.5" thickTop="1" x14ac:dyDescent="0.2">
      <c r="A77" s="229" t="s">
        <v>214</v>
      </c>
      <c r="B77" s="209"/>
      <c r="C77" s="209"/>
      <c r="D77" s="209"/>
      <c r="E77" s="209"/>
      <c r="F77" s="209"/>
      <c r="G77" s="209"/>
      <c r="H77" s="209"/>
      <c r="I77" s="209"/>
      <c r="J77" s="209"/>
      <c r="K77" s="209"/>
      <c r="L77" s="209"/>
      <c r="M77" s="209"/>
      <c r="N77" s="209"/>
      <c r="O77" s="209"/>
      <c r="Q77" s="209"/>
    </row>
    <row r="78" spans="1:27" s="198" customFormat="1" ht="12.75" x14ac:dyDescent="0.2">
      <c r="A78" s="209"/>
      <c r="B78" s="209"/>
      <c r="C78" s="209"/>
      <c r="D78" s="209"/>
      <c r="E78" s="209"/>
      <c r="F78" s="209"/>
      <c r="G78" s="209"/>
      <c r="H78" s="209"/>
      <c r="I78" s="209"/>
      <c r="J78" s="209"/>
      <c r="K78" s="209"/>
      <c r="L78" s="209"/>
      <c r="M78" s="209"/>
      <c r="N78" s="209"/>
      <c r="O78" s="209"/>
      <c r="Q78" s="209"/>
    </row>
    <row r="79" spans="1:27" s="198" customFormat="1" ht="12.75" x14ac:dyDescent="0.2">
      <c r="A79" s="209"/>
      <c r="B79" s="209"/>
      <c r="C79" s="209"/>
      <c r="D79" s="209"/>
      <c r="E79" s="209"/>
      <c r="F79" s="209"/>
      <c r="G79" s="209"/>
      <c r="H79" s="209"/>
      <c r="I79" s="209"/>
      <c r="J79" s="209"/>
      <c r="K79" s="209"/>
      <c r="L79" s="209"/>
      <c r="M79" s="209"/>
      <c r="N79" s="209"/>
      <c r="O79" s="209"/>
      <c r="Q79" s="209"/>
    </row>
    <row r="80" spans="1:27" s="198" customFormat="1" ht="30" customHeight="1" x14ac:dyDescent="0.2">
      <c r="A80" s="331" t="s">
        <v>34</v>
      </c>
      <c r="B80" s="334" t="s">
        <v>45</v>
      </c>
      <c r="C80" s="335"/>
      <c r="D80" s="337" t="s">
        <v>47</v>
      </c>
      <c r="E80" s="330"/>
      <c r="F80" s="338" t="s">
        <v>51</v>
      </c>
      <c r="G80" s="339"/>
      <c r="H80" s="338" t="s">
        <v>53</v>
      </c>
      <c r="I80" s="339"/>
      <c r="J80" s="338" t="s">
        <v>105</v>
      </c>
      <c r="K80" s="339"/>
      <c r="L80" s="328" t="s">
        <v>49</v>
      </c>
      <c r="M80" s="330"/>
      <c r="N80" s="328" t="s">
        <v>181</v>
      </c>
      <c r="O80" s="330"/>
      <c r="Q80" s="277" t="s">
        <v>247</v>
      </c>
      <c r="V80" s="278" t="s">
        <v>112</v>
      </c>
      <c r="W80" s="151" t="s">
        <v>113</v>
      </c>
      <c r="Y80" s="279"/>
      <c r="AA80" s="240"/>
    </row>
    <row r="81" spans="1:36" s="198" customFormat="1" ht="25.5" x14ac:dyDescent="0.2">
      <c r="A81" s="333"/>
      <c r="B81" s="280" t="s">
        <v>46</v>
      </c>
      <c r="C81" s="281" t="s">
        <v>217</v>
      </c>
      <c r="D81" s="282" t="s">
        <v>46</v>
      </c>
      <c r="E81" s="283" t="s">
        <v>217</v>
      </c>
      <c r="F81" s="284" t="s">
        <v>46</v>
      </c>
      <c r="G81" s="285" t="s">
        <v>217</v>
      </c>
      <c r="H81" s="284" t="s">
        <v>46</v>
      </c>
      <c r="I81" s="285" t="s">
        <v>217</v>
      </c>
      <c r="J81" s="284" t="s">
        <v>46</v>
      </c>
      <c r="K81" s="285" t="s">
        <v>217</v>
      </c>
      <c r="L81" s="286" t="s">
        <v>46</v>
      </c>
      <c r="M81" s="283" t="s">
        <v>217</v>
      </c>
      <c r="N81" s="286" t="s">
        <v>46</v>
      </c>
      <c r="O81" s="283" t="s">
        <v>217</v>
      </c>
      <c r="Q81" s="287" t="s">
        <v>246</v>
      </c>
      <c r="V81" s="288"/>
      <c r="W81" s="288"/>
      <c r="X81" s="289"/>
      <c r="Y81" s="289"/>
      <c r="AC81" s="216"/>
      <c r="AD81" s="216"/>
      <c r="AE81" s="322"/>
      <c r="AF81" s="322"/>
      <c r="AG81" s="216"/>
      <c r="AH81" s="216"/>
      <c r="AI81" s="216"/>
      <c r="AJ81" s="216"/>
    </row>
    <row r="82" spans="1:36" s="198" customFormat="1" ht="12.75" x14ac:dyDescent="0.2">
      <c r="A82" s="209" t="s">
        <v>210</v>
      </c>
      <c r="B82" s="290">
        <v>70</v>
      </c>
      <c r="C82" s="265" t="s">
        <v>197</v>
      </c>
      <c r="D82" s="291">
        <v>68</v>
      </c>
      <c r="E82" s="254">
        <v>506.36764705882354</v>
      </c>
      <c r="F82" s="290">
        <v>11</v>
      </c>
      <c r="G82" s="254">
        <v>0</v>
      </c>
      <c r="H82" s="290">
        <v>0</v>
      </c>
      <c r="I82" s="254">
        <v>0</v>
      </c>
      <c r="J82" s="290">
        <v>57</v>
      </c>
      <c r="K82" s="254">
        <v>604.08771929824559</v>
      </c>
      <c r="L82" s="290">
        <v>0</v>
      </c>
      <c r="M82" s="254">
        <v>0</v>
      </c>
      <c r="N82" s="290">
        <v>2</v>
      </c>
      <c r="O82" s="254">
        <v>0</v>
      </c>
      <c r="Q82" s="292">
        <v>22.389109936926676</v>
      </c>
    </row>
    <row r="83" spans="1:36" s="198" customFormat="1" ht="12.75" x14ac:dyDescent="0.2">
      <c r="A83" s="209" t="s" vm="1">
        <v>2</v>
      </c>
      <c r="B83" s="290" t="s">
        <v>206</v>
      </c>
      <c r="C83" s="265" t="s">
        <v>206</v>
      </c>
      <c r="D83" s="291" t="s">
        <v>206</v>
      </c>
      <c r="E83" s="254" t="s">
        <v>206</v>
      </c>
      <c r="F83" s="290" t="s">
        <v>206</v>
      </c>
      <c r="G83" s="254" t="s">
        <v>206</v>
      </c>
      <c r="H83" s="290" t="s">
        <v>206</v>
      </c>
      <c r="I83" s="254" t="s">
        <v>206</v>
      </c>
      <c r="J83" s="290" t="s">
        <v>206</v>
      </c>
      <c r="K83" s="254" t="s">
        <v>206</v>
      </c>
      <c r="L83" s="290" t="s">
        <v>206</v>
      </c>
      <c r="M83" s="254" t="s">
        <v>206</v>
      </c>
      <c r="N83" s="290" t="s">
        <v>206</v>
      </c>
      <c r="O83" s="254" t="s">
        <v>206</v>
      </c>
      <c r="Q83" s="292" t="s">
        <v>206</v>
      </c>
    </row>
    <row r="84" spans="1:36" s="198" customFormat="1" ht="12.75" x14ac:dyDescent="0.2">
      <c r="A84" s="209" t="s">
        <v>205</v>
      </c>
      <c r="B84" s="290" t="s">
        <v>312</v>
      </c>
      <c r="C84" s="265" t="s">
        <v>312</v>
      </c>
      <c r="D84" s="291" t="s">
        <v>312</v>
      </c>
      <c r="E84" s="254" t="s">
        <v>312</v>
      </c>
      <c r="F84" s="290" t="s">
        <v>312</v>
      </c>
      <c r="G84" s="254" t="s">
        <v>312</v>
      </c>
      <c r="H84" s="290" t="s">
        <v>312</v>
      </c>
      <c r="I84" s="254" t="s">
        <v>312</v>
      </c>
      <c r="J84" s="290" t="s">
        <v>312</v>
      </c>
      <c r="K84" s="254" t="s">
        <v>312</v>
      </c>
      <c r="L84" s="290" t="s">
        <v>312</v>
      </c>
      <c r="M84" s="254" t="s">
        <v>312</v>
      </c>
      <c r="N84" s="290" t="s">
        <v>312</v>
      </c>
      <c r="O84" s="254" t="s">
        <v>312</v>
      </c>
      <c r="Q84" s="292" t="s">
        <v>312</v>
      </c>
    </row>
    <row r="85" spans="1:36" s="198" customFormat="1" ht="12.75" x14ac:dyDescent="0.2">
      <c r="A85" s="209" t="s" vm="5">
        <v>6</v>
      </c>
      <c r="B85" s="290">
        <v>1</v>
      </c>
      <c r="C85" s="265" t="s">
        <v>197</v>
      </c>
      <c r="D85" s="291">
        <v>0</v>
      </c>
      <c r="E85" s="254">
        <v>0</v>
      </c>
      <c r="F85" s="290">
        <v>0</v>
      </c>
      <c r="G85" s="254">
        <v>0</v>
      </c>
      <c r="H85" s="290">
        <v>0</v>
      </c>
      <c r="I85" s="254">
        <v>0</v>
      </c>
      <c r="J85" s="290">
        <v>0</v>
      </c>
      <c r="K85" s="254">
        <v>0</v>
      </c>
      <c r="L85" s="290">
        <v>0</v>
      </c>
      <c r="M85" s="254">
        <v>0</v>
      </c>
      <c r="N85" s="290">
        <v>1</v>
      </c>
      <c r="O85" s="254">
        <v>0</v>
      </c>
      <c r="Q85" s="292">
        <v>0.95406646981095167</v>
      </c>
    </row>
    <row r="86" spans="1:36" s="198" customFormat="1" ht="12.75" x14ac:dyDescent="0.2">
      <c r="A86" s="209" t="s" vm="6">
        <v>7</v>
      </c>
      <c r="B86" s="290" t="s">
        <v>312</v>
      </c>
      <c r="C86" s="265" t="s">
        <v>312</v>
      </c>
      <c r="D86" s="291" t="s">
        <v>312</v>
      </c>
      <c r="E86" s="254" t="s">
        <v>312</v>
      </c>
      <c r="F86" s="290" t="s">
        <v>312</v>
      </c>
      <c r="G86" s="254" t="s">
        <v>312</v>
      </c>
      <c r="H86" s="290" t="s">
        <v>312</v>
      </c>
      <c r="I86" s="254" t="s">
        <v>312</v>
      </c>
      <c r="J86" s="290" t="s">
        <v>312</v>
      </c>
      <c r="K86" s="254" t="s">
        <v>312</v>
      </c>
      <c r="L86" s="290" t="s">
        <v>312</v>
      </c>
      <c r="M86" s="254" t="s">
        <v>312</v>
      </c>
      <c r="N86" s="290" t="s">
        <v>312</v>
      </c>
      <c r="O86" s="254" t="s">
        <v>312</v>
      </c>
      <c r="Q86" s="292" t="s">
        <v>312</v>
      </c>
    </row>
    <row r="87" spans="1:36" s="198" customFormat="1" ht="12.75" x14ac:dyDescent="0.2">
      <c r="A87" s="209" t="s" vm="7">
        <v>8</v>
      </c>
      <c r="B87" s="290" t="s">
        <v>312</v>
      </c>
      <c r="C87" s="265" t="s">
        <v>312</v>
      </c>
      <c r="D87" s="291" t="s">
        <v>312</v>
      </c>
      <c r="E87" s="254" t="s">
        <v>312</v>
      </c>
      <c r="F87" s="290" t="s">
        <v>312</v>
      </c>
      <c r="G87" s="254" t="s">
        <v>312</v>
      </c>
      <c r="H87" s="290" t="s">
        <v>312</v>
      </c>
      <c r="I87" s="254" t="s">
        <v>312</v>
      </c>
      <c r="J87" s="290" t="s">
        <v>312</v>
      </c>
      <c r="K87" s="254" t="s">
        <v>312</v>
      </c>
      <c r="L87" s="290" t="s">
        <v>312</v>
      </c>
      <c r="M87" s="254" t="s">
        <v>312</v>
      </c>
      <c r="N87" s="290" t="s">
        <v>312</v>
      </c>
      <c r="O87" s="254" t="s">
        <v>312</v>
      </c>
      <c r="Q87" s="292" t="s">
        <v>312</v>
      </c>
    </row>
    <row r="88" spans="1:36" s="198" customFormat="1" ht="12.75" x14ac:dyDescent="0.2">
      <c r="A88" s="209" t="s" vm="8">
        <v>9</v>
      </c>
      <c r="B88" s="290" t="s">
        <v>206</v>
      </c>
      <c r="C88" s="265" t="s">
        <v>206</v>
      </c>
      <c r="D88" s="291" t="s">
        <v>206</v>
      </c>
      <c r="E88" s="254" t="s">
        <v>206</v>
      </c>
      <c r="F88" s="290" t="s">
        <v>206</v>
      </c>
      <c r="G88" s="254" t="s">
        <v>206</v>
      </c>
      <c r="H88" s="290" t="s">
        <v>206</v>
      </c>
      <c r="I88" s="254" t="s">
        <v>206</v>
      </c>
      <c r="J88" s="290" t="s">
        <v>206</v>
      </c>
      <c r="K88" s="254" t="s">
        <v>206</v>
      </c>
      <c r="L88" s="290" t="s">
        <v>206</v>
      </c>
      <c r="M88" s="254" t="s">
        <v>206</v>
      </c>
      <c r="N88" s="290" t="s">
        <v>206</v>
      </c>
      <c r="O88" s="254" t="s">
        <v>206</v>
      </c>
      <c r="Q88" s="292" t="s">
        <v>206</v>
      </c>
    </row>
    <row r="89" spans="1:36" s="198" customFormat="1" ht="12.75" x14ac:dyDescent="0.2">
      <c r="A89" s="209" t="s">
        <v>315</v>
      </c>
      <c r="B89" s="290">
        <v>10</v>
      </c>
      <c r="C89" s="265" t="s">
        <v>197</v>
      </c>
      <c r="D89" s="291">
        <v>8</v>
      </c>
      <c r="E89" s="254">
        <v>62.5</v>
      </c>
      <c r="F89" s="290">
        <v>2</v>
      </c>
      <c r="G89" s="254">
        <v>0</v>
      </c>
      <c r="H89" s="290">
        <v>0</v>
      </c>
      <c r="I89" s="254">
        <v>0</v>
      </c>
      <c r="J89" s="290">
        <v>6</v>
      </c>
      <c r="K89" s="254">
        <v>83.333333333333329</v>
      </c>
      <c r="L89" s="290">
        <v>2</v>
      </c>
      <c r="M89" s="254">
        <v>0</v>
      </c>
      <c r="N89" s="290">
        <v>0</v>
      </c>
      <c r="O89" s="254">
        <v>0</v>
      </c>
      <c r="Q89" s="292">
        <v>7.430193333630541</v>
      </c>
    </row>
    <row r="90" spans="1:36" s="198" customFormat="1" ht="12.75" x14ac:dyDescent="0.2">
      <c r="A90" s="209" t="s" vm="10">
        <v>11</v>
      </c>
      <c r="B90" s="290" t="s">
        <v>312</v>
      </c>
      <c r="C90" s="265" t="s">
        <v>312</v>
      </c>
      <c r="D90" s="291" t="s">
        <v>312</v>
      </c>
      <c r="E90" s="254" t="s">
        <v>312</v>
      </c>
      <c r="F90" s="290" t="s">
        <v>312</v>
      </c>
      <c r="G90" s="254" t="s">
        <v>312</v>
      </c>
      <c r="H90" s="290" t="s">
        <v>312</v>
      </c>
      <c r="I90" s="254" t="s">
        <v>312</v>
      </c>
      <c r="J90" s="290" t="s">
        <v>312</v>
      </c>
      <c r="K90" s="254" t="s">
        <v>312</v>
      </c>
      <c r="L90" s="290" t="s">
        <v>312</v>
      </c>
      <c r="M90" s="254" t="s">
        <v>312</v>
      </c>
      <c r="N90" s="290" t="s">
        <v>312</v>
      </c>
      <c r="O90" s="254" t="s">
        <v>312</v>
      </c>
      <c r="Q90" s="292" t="s">
        <v>312</v>
      </c>
    </row>
    <row r="91" spans="1:36" s="198" customFormat="1" ht="12.75" x14ac:dyDescent="0.2">
      <c r="A91" s="209" t="s">
        <v>273</v>
      </c>
      <c r="B91" s="290" t="s">
        <v>312</v>
      </c>
      <c r="C91" s="265" t="s">
        <v>312</v>
      </c>
      <c r="D91" s="291" t="s">
        <v>312</v>
      </c>
      <c r="E91" s="254" t="s">
        <v>312</v>
      </c>
      <c r="F91" s="290" t="s">
        <v>312</v>
      </c>
      <c r="G91" s="254" t="s">
        <v>312</v>
      </c>
      <c r="H91" s="290" t="s">
        <v>312</v>
      </c>
      <c r="I91" s="254" t="s">
        <v>312</v>
      </c>
      <c r="J91" s="290" t="s">
        <v>312</v>
      </c>
      <c r="K91" s="254" t="s">
        <v>312</v>
      </c>
      <c r="L91" s="290" t="s">
        <v>312</v>
      </c>
      <c r="M91" s="254" t="s">
        <v>312</v>
      </c>
      <c r="N91" s="290" t="s">
        <v>312</v>
      </c>
      <c r="O91" s="254" t="s">
        <v>312</v>
      </c>
      <c r="Q91" s="292" t="s">
        <v>312</v>
      </c>
    </row>
    <row r="92" spans="1:36" s="198" customFormat="1" ht="12.75" x14ac:dyDescent="0.2">
      <c r="A92" s="209" t="s">
        <v>270</v>
      </c>
      <c r="B92" s="290" t="s">
        <v>312</v>
      </c>
      <c r="C92" s="265" t="s">
        <v>312</v>
      </c>
      <c r="D92" s="291" t="s">
        <v>312</v>
      </c>
      <c r="E92" s="254" t="s">
        <v>312</v>
      </c>
      <c r="F92" s="290" t="s">
        <v>312</v>
      </c>
      <c r="G92" s="254" t="s">
        <v>312</v>
      </c>
      <c r="H92" s="290" t="s">
        <v>312</v>
      </c>
      <c r="I92" s="254" t="s">
        <v>312</v>
      </c>
      <c r="J92" s="290" t="s">
        <v>312</v>
      </c>
      <c r="K92" s="254" t="s">
        <v>312</v>
      </c>
      <c r="L92" s="290" t="s">
        <v>312</v>
      </c>
      <c r="M92" s="254" t="s">
        <v>312</v>
      </c>
      <c r="N92" s="290" t="s">
        <v>312</v>
      </c>
      <c r="O92" s="254" t="s">
        <v>312</v>
      </c>
      <c r="Q92" s="292" t="s">
        <v>312</v>
      </c>
    </row>
    <row r="93" spans="1:36" s="198" customFormat="1" ht="12.75" x14ac:dyDescent="0.2">
      <c r="A93" s="209" t="s">
        <v>211</v>
      </c>
      <c r="B93" s="290">
        <v>9</v>
      </c>
      <c r="C93" s="265" t="s">
        <v>197</v>
      </c>
      <c r="D93" s="291">
        <v>8</v>
      </c>
      <c r="E93" s="254">
        <v>226.75</v>
      </c>
      <c r="F93" s="290">
        <v>3</v>
      </c>
      <c r="G93" s="254">
        <v>0</v>
      </c>
      <c r="H93" s="290">
        <v>0</v>
      </c>
      <c r="I93" s="254">
        <v>0</v>
      </c>
      <c r="J93" s="290">
        <v>5</v>
      </c>
      <c r="K93" s="254">
        <v>362.8</v>
      </c>
      <c r="L93" s="290">
        <v>0</v>
      </c>
      <c r="M93" s="254">
        <v>0</v>
      </c>
      <c r="N93" s="290">
        <v>1</v>
      </c>
      <c r="O93" s="254">
        <v>0</v>
      </c>
      <c r="Q93" s="292">
        <v>11.704043747114628</v>
      </c>
    </row>
    <row r="94" spans="1:36" s="198" customFormat="1" ht="12.75" x14ac:dyDescent="0.2">
      <c r="A94" s="209" t="s" vm="20">
        <v>21</v>
      </c>
      <c r="B94" s="290">
        <v>2</v>
      </c>
      <c r="C94" s="265" t="s">
        <v>197</v>
      </c>
      <c r="D94" s="291">
        <v>2</v>
      </c>
      <c r="E94" s="254">
        <v>0</v>
      </c>
      <c r="F94" s="290">
        <v>0</v>
      </c>
      <c r="G94" s="254">
        <v>0</v>
      </c>
      <c r="H94" s="290">
        <v>0</v>
      </c>
      <c r="I94" s="254">
        <v>0</v>
      </c>
      <c r="J94" s="290">
        <v>2</v>
      </c>
      <c r="K94" s="254">
        <v>0</v>
      </c>
      <c r="L94" s="290">
        <v>0</v>
      </c>
      <c r="M94" s="254">
        <v>0</v>
      </c>
      <c r="N94" s="290">
        <v>0</v>
      </c>
      <c r="O94" s="254">
        <v>0</v>
      </c>
      <c r="Q94" s="292">
        <v>1.9529819593291506</v>
      </c>
    </row>
    <row r="95" spans="1:36" s="221" customFormat="1" ht="13.5" thickBot="1" x14ac:dyDescent="0.25">
      <c r="A95" s="258" t="s">
        <v>101</v>
      </c>
      <c r="B95" s="294">
        <v>95</v>
      </c>
      <c r="C95" s="267" t="s">
        <v>197</v>
      </c>
      <c r="D95" s="295">
        <v>89</v>
      </c>
      <c r="E95" s="262">
        <v>412.88764044943821</v>
      </c>
      <c r="F95" s="294">
        <v>18</v>
      </c>
      <c r="G95" s="262">
        <v>0</v>
      </c>
      <c r="H95" s="294">
        <v>0</v>
      </c>
      <c r="I95" s="262">
        <v>0</v>
      </c>
      <c r="J95" s="294">
        <v>71</v>
      </c>
      <c r="K95" s="262">
        <v>517.56338028169012</v>
      </c>
      <c r="L95" s="294">
        <v>2</v>
      </c>
      <c r="M95" s="262">
        <v>0</v>
      </c>
      <c r="N95" s="294">
        <v>4</v>
      </c>
      <c r="O95" s="262">
        <v>0</v>
      </c>
      <c r="Q95" s="296">
        <v>12.451773951806391</v>
      </c>
      <c r="R95" s="198"/>
    </row>
    <row r="96" spans="1:36" s="198" customFormat="1" ht="13.5" thickTop="1" x14ac:dyDescent="0.2">
      <c r="A96" s="209"/>
      <c r="B96" s="209"/>
      <c r="C96" s="209"/>
      <c r="D96" s="209"/>
      <c r="E96" s="209"/>
      <c r="F96" s="209"/>
      <c r="G96" s="209"/>
      <c r="H96" s="209"/>
      <c r="I96" s="209"/>
      <c r="J96" s="209"/>
      <c r="K96" s="209"/>
      <c r="L96" s="209"/>
      <c r="M96" s="209"/>
      <c r="N96" s="209"/>
      <c r="O96" s="209"/>
      <c r="Q96" s="209"/>
    </row>
    <row r="97" spans="1:36" s="198" customFormat="1" ht="12.75" x14ac:dyDescent="0.2">
      <c r="A97" s="209"/>
      <c r="B97" s="209"/>
      <c r="C97" s="209"/>
      <c r="D97" s="209"/>
      <c r="E97" s="209"/>
      <c r="F97" s="209"/>
      <c r="G97" s="209"/>
      <c r="H97" s="209"/>
      <c r="I97" s="209"/>
      <c r="J97" s="209"/>
      <c r="K97" s="209"/>
      <c r="L97" s="209"/>
      <c r="M97" s="209"/>
      <c r="N97" s="209"/>
      <c r="O97" s="209"/>
      <c r="Q97" s="209"/>
    </row>
    <row r="98" spans="1:36" s="198" customFormat="1" ht="12.75" x14ac:dyDescent="0.2">
      <c r="A98" s="209"/>
      <c r="B98" s="209"/>
      <c r="C98" s="209"/>
      <c r="D98" s="209"/>
      <c r="E98" s="209"/>
      <c r="F98" s="209"/>
      <c r="G98" s="209"/>
      <c r="H98" s="209"/>
      <c r="I98" s="209"/>
      <c r="J98" s="209"/>
      <c r="K98" s="209"/>
      <c r="L98" s="209"/>
      <c r="M98" s="209"/>
      <c r="N98" s="209"/>
      <c r="O98" s="209"/>
      <c r="Q98" s="209"/>
    </row>
    <row r="99" spans="1:36" s="198" customFormat="1" ht="30" customHeight="1" x14ac:dyDescent="0.2">
      <c r="A99" s="331" t="s">
        <v>35</v>
      </c>
      <c r="B99" s="334" t="s">
        <v>45</v>
      </c>
      <c r="C99" s="335"/>
      <c r="D99" s="337" t="s">
        <v>47</v>
      </c>
      <c r="E99" s="330"/>
      <c r="F99" s="338" t="s">
        <v>51</v>
      </c>
      <c r="G99" s="339"/>
      <c r="H99" s="338" t="s">
        <v>53</v>
      </c>
      <c r="I99" s="339"/>
      <c r="J99" s="338" t="s">
        <v>105</v>
      </c>
      <c r="K99" s="339"/>
      <c r="L99" s="328" t="s">
        <v>49</v>
      </c>
      <c r="M99" s="330"/>
      <c r="N99" s="328" t="s">
        <v>181</v>
      </c>
      <c r="O99" s="330"/>
      <c r="Q99" s="277" t="s">
        <v>247</v>
      </c>
      <c r="V99" s="278" t="s">
        <v>112</v>
      </c>
      <c r="W99" s="151" t="s">
        <v>113</v>
      </c>
      <c r="Y99" s="279"/>
      <c r="AA99" s="240"/>
    </row>
    <row r="100" spans="1:36" s="198" customFormat="1" ht="25.5" x14ac:dyDescent="0.2">
      <c r="A100" s="333"/>
      <c r="B100" s="280" t="s">
        <v>46</v>
      </c>
      <c r="C100" s="281" t="s">
        <v>217</v>
      </c>
      <c r="D100" s="282" t="s">
        <v>46</v>
      </c>
      <c r="E100" s="283" t="s">
        <v>217</v>
      </c>
      <c r="F100" s="284" t="s">
        <v>46</v>
      </c>
      <c r="G100" s="285" t="s">
        <v>217</v>
      </c>
      <c r="H100" s="284" t="s">
        <v>46</v>
      </c>
      <c r="I100" s="285" t="s">
        <v>217</v>
      </c>
      <c r="J100" s="284" t="s">
        <v>46</v>
      </c>
      <c r="K100" s="285" t="s">
        <v>217</v>
      </c>
      <c r="L100" s="286" t="s">
        <v>46</v>
      </c>
      <c r="M100" s="283" t="s">
        <v>217</v>
      </c>
      <c r="N100" s="286" t="s">
        <v>46</v>
      </c>
      <c r="O100" s="283" t="s">
        <v>217</v>
      </c>
      <c r="Q100" s="287" t="s">
        <v>246</v>
      </c>
      <c r="V100" s="288"/>
      <c r="W100" s="288"/>
      <c r="X100" s="289"/>
      <c r="Y100" s="289"/>
      <c r="AC100" s="216"/>
      <c r="AD100" s="216"/>
      <c r="AE100" s="322"/>
      <c r="AF100" s="322"/>
      <c r="AG100" s="216"/>
      <c r="AH100" s="216"/>
      <c r="AI100" s="216"/>
      <c r="AJ100" s="216"/>
    </row>
    <row r="101" spans="1:36" s="198" customFormat="1" ht="12.75" x14ac:dyDescent="0.2">
      <c r="A101" s="209" t="s">
        <v>210</v>
      </c>
      <c r="B101" s="290">
        <v>2</v>
      </c>
      <c r="C101" s="265" t="s">
        <v>197</v>
      </c>
      <c r="D101" s="291">
        <v>2</v>
      </c>
      <c r="E101" s="254">
        <v>9000</v>
      </c>
      <c r="F101" s="290">
        <v>0</v>
      </c>
      <c r="G101" s="254">
        <v>0</v>
      </c>
      <c r="H101" s="290">
        <v>0</v>
      </c>
      <c r="I101" s="254">
        <v>0</v>
      </c>
      <c r="J101" s="290">
        <v>2</v>
      </c>
      <c r="K101" s="254">
        <v>9000</v>
      </c>
      <c r="L101" s="290">
        <v>0</v>
      </c>
      <c r="M101" s="254">
        <v>0</v>
      </c>
      <c r="N101" s="290">
        <v>0</v>
      </c>
      <c r="O101" s="254">
        <v>0</v>
      </c>
      <c r="Q101" s="292">
        <v>19.416533178001067</v>
      </c>
    </row>
    <row r="102" spans="1:36" s="198" customFormat="1" ht="12.75" x14ac:dyDescent="0.2">
      <c r="A102" s="209" t="s" vm="1">
        <v>2</v>
      </c>
      <c r="B102" s="290" t="s">
        <v>312</v>
      </c>
      <c r="C102" s="265" t="s">
        <v>312</v>
      </c>
      <c r="D102" s="291" t="s">
        <v>312</v>
      </c>
      <c r="E102" s="254" t="s">
        <v>312</v>
      </c>
      <c r="F102" s="290" t="s">
        <v>312</v>
      </c>
      <c r="G102" s="254" t="s">
        <v>312</v>
      </c>
      <c r="H102" s="290" t="s">
        <v>312</v>
      </c>
      <c r="I102" s="254" t="s">
        <v>312</v>
      </c>
      <c r="J102" s="290" t="s">
        <v>312</v>
      </c>
      <c r="K102" s="254" t="s">
        <v>312</v>
      </c>
      <c r="L102" s="290" t="s">
        <v>312</v>
      </c>
      <c r="M102" s="254" t="s">
        <v>312</v>
      </c>
      <c r="N102" s="290" t="s">
        <v>312</v>
      </c>
      <c r="O102" s="254" t="s">
        <v>312</v>
      </c>
      <c r="Q102" s="292" t="s">
        <v>312</v>
      </c>
    </row>
    <row r="103" spans="1:36" s="198" customFormat="1" ht="12.75" x14ac:dyDescent="0.2">
      <c r="A103" s="209" t="s">
        <v>205</v>
      </c>
      <c r="B103" s="290" t="s">
        <v>206</v>
      </c>
      <c r="C103" s="265" t="s">
        <v>206</v>
      </c>
      <c r="D103" s="291" t="s">
        <v>206</v>
      </c>
      <c r="E103" s="254" t="s">
        <v>206</v>
      </c>
      <c r="F103" s="290" t="s">
        <v>206</v>
      </c>
      <c r="G103" s="254" t="s">
        <v>206</v>
      </c>
      <c r="H103" s="290" t="s">
        <v>206</v>
      </c>
      <c r="I103" s="254" t="s">
        <v>206</v>
      </c>
      <c r="J103" s="290" t="s">
        <v>206</v>
      </c>
      <c r="K103" s="254" t="s">
        <v>206</v>
      </c>
      <c r="L103" s="290" t="s">
        <v>206</v>
      </c>
      <c r="M103" s="254" t="s">
        <v>206</v>
      </c>
      <c r="N103" s="290" t="s">
        <v>206</v>
      </c>
      <c r="O103" s="254" t="s">
        <v>206</v>
      </c>
      <c r="Q103" s="292" t="s">
        <v>206</v>
      </c>
    </row>
    <row r="104" spans="1:36" s="198" customFormat="1" ht="12.75" x14ac:dyDescent="0.2">
      <c r="A104" s="209" t="s" vm="5">
        <v>6</v>
      </c>
      <c r="B104" s="290">
        <v>9</v>
      </c>
      <c r="C104" s="265" t="s">
        <v>197</v>
      </c>
      <c r="D104" s="291">
        <v>9</v>
      </c>
      <c r="E104" s="254">
        <v>0</v>
      </c>
      <c r="F104" s="290">
        <v>6</v>
      </c>
      <c r="G104" s="254">
        <v>0</v>
      </c>
      <c r="H104" s="290">
        <v>0</v>
      </c>
      <c r="I104" s="254">
        <v>0</v>
      </c>
      <c r="J104" s="290">
        <v>3</v>
      </c>
      <c r="K104" s="254">
        <v>0</v>
      </c>
      <c r="L104" s="290">
        <v>0</v>
      </c>
      <c r="M104" s="254">
        <v>0</v>
      </c>
      <c r="N104" s="290">
        <v>0</v>
      </c>
      <c r="O104" s="254">
        <v>0</v>
      </c>
      <c r="Q104" s="292">
        <v>30.026523429028977</v>
      </c>
    </row>
    <row r="105" spans="1:36" s="198" customFormat="1" ht="12.75" x14ac:dyDescent="0.2">
      <c r="A105" s="209" t="s" vm="6">
        <v>7</v>
      </c>
      <c r="B105" s="290">
        <v>151</v>
      </c>
      <c r="C105" s="265" t="s">
        <v>197</v>
      </c>
      <c r="D105" s="291">
        <v>148</v>
      </c>
      <c r="E105" s="254">
        <v>0</v>
      </c>
      <c r="F105" s="290">
        <v>37</v>
      </c>
      <c r="G105" s="254">
        <v>0</v>
      </c>
      <c r="H105" s="290">
        <v>1</v>
      </c>
      <c r="I105" s="254">
        <v>0</v>
      </c>
      <c r="J105" s="290">
        <v>110</v>
      </c>
      <c r="K105" s="254">
        <v>0</v>
      </c>
      <c r="L105" s="290">
        <v>3</v>
      </c>
      <c r="M105" s="254">
        <v>0</v>
      </c>
      <c r="N105" s="290">
        <v>0</v>
      </c>
      <c r="O105" s="254">
        <v>0</v>
      </c>
      <c r="Q105" s="292">
        <v>78.411008697909907</v>
      </c>
    </row>
    <row r="106" spans="1:36" s="198" customFormat="1" ht="12.75" x14ac:dyDescent="0.2">
      <c r="A106" s="209" t="s" vm="7">
        <v>8</v>
      </c>
      <c r="B106" s="290" t="s">
        <v>312</v>
      </c>
      <c r="C106" s="265" t="s">
        <v>312</v>
      </c>
      <c r="D106" s="291" t="s">
        <v>312</v>
      </c>
      <c r="E106" s="254" t="s">
        <v>312</v>
      </c>
      <c r="F106" s="290" t="s">
        <v>312</v>
      </c>
      <c r="G106" s="254" t="s">
        <v>312</v>
      </c>
      <c r="H106" s="290" t="s">
        <v>312</v>
      </c>
      <c r="I106" s="254" t="s">
        <v>312</v>
      </c>
      <c r="J106" s="290" t="s">
        <v>312</v>
      </c>
      <c r="K106" s="254" t="s">
        <v>312</v>
      </c>
      <c r="L106" s="290" t="s">
        <v>312</v>
      </c>
      <c r="M106" s="254" t="s">
        <v>312</v>
      </c>
      <c r="N106" s="290" t="s">
        <v>312</v>
      </c>
      <c r="O106" s="254" t="s">
        <v>312</v>
      </c>
      <c r="Q106" s="292" t="s">
        <v>312</v>
      </c>
    </row>
    <row r="107" spans="1:36" s="198" customFormat="1" ht="12.75" x14ac:dyDescent="0.2">
      <c r="A107" s="209" t="s" vm="8">
        <v>9</v>
      </c>
      <c r="B107" s="290" t="s">
        <v>206</v>
      </c>
      <c r="C107" s="265" t="s">
        <v>206</v>
      </c>
      <c r="D107" s="291" t="s">
        <v>206</v>
      </c>
      <c r="E107" s="254" t="s">
        <v>206</v>
      </c>
      <c r="F107" s="290" t="s">
        <v>206</v>
      </c>
      <c r="G107" s="254" t="s">
        <v>206</v>
      </c>
      <c r="H107" s="290" t="s">
        <v>206</v>
      </c>
      <c r="I107" s="254" t="s">
        <v>206</v>
      </c>
      <c r="J107" s="290" t="s">
        <v>206</v>
      </c>
      <c r="K107" s="254" t="s">
        <v>206</v>
      </c>
      <c r="L107" s="290" t="s">
        <v>206</v>
      </c>
      <c r="M107" s="254" t="s">
        <v>206</v>
      </c>
      <c r="N107" s="290" t="s">
        <v>206</v>
      </c>
      <c r="O107" s="254" t="s">
        <v>206</v>
      </c>
      <c r="Q107" s="292" t="s">
        <v>206</v>
      </c>
    </row>
    <row r="108" spans="1:36" s="198" customFormat="1" ht="12.75" x14ac:dyDescent="0.2">
      <c r="A108" s="209" t="s">
        <v>315</v>
      </c>
      <c r="B108" s="290" t="s">
        <v>312</v>
      </c>
      <c r="C108" s="265" t="s">
        <v>312</v>
      </c>
      <c r="D108" s="291" t="s">
        <v>312</v>
      </c>
      <c r="E108" s="254" t="s">
        <v>312</v>
      </c>
      <c r="F108" s="290" t="s">
        <v>312</v>
      </c>
      <c r="G108" s="254" t="s">
        <v>312</v>
      </c>
      <c r="H108" s="290" t="s">
        <v>312</v>
      </c>
      <c r="I108" s="254" t="s">
        <v>312</v>
      </c>
      <c r="J108" s="290" t="s">
        <v>312</v>
      </c>
      <c r="K108" s="254" t="s">
        <v>312</v>
      </c>
      <c r="L108" s="290" t="s">
        <v>312</v>
      </c>
      <c r="M108" s="254" t="s">
        <v>312</v>
      </c>
      <c r="N108" s="290" t="s">
        <v>312</v>
      </c>
      <c r="O108" s="254" t="s">
        <v>312</v>
      </c>
      <c r="Q108" s="292" t="s">
        <v>312</v>
      </c>
    </row>
    <row r="109" spans="1:36" s="198" customFormat="1" ht="12.75" x14ac:dyDescent="0.2">
      <c r="A109" s="209" t="s" vm="10">
        <v>11</v>
      </c>
      <c r="B109" s="290">
        <v>0</v>
      </c>
      <c r="C109" s="265" t="s">
        <v>197</v>
      </c>
      <c r="D109" s="291">
        <v>0</v>
      </c>
      <c r="E109" s="254">
        <v>0</v>
      </c>
      <c r="F109" s="290">
        <v>0</v>
      </c>
      <c r="G109" s="254">
        <v>0</v>
      </c>
      <c r="H109" s="290">
        <v>0</v>
      </c>
      <c r="I109" s="254">
        <v>0</v>
      </c>
      <c r="J109" s="290">
        <v>0</v>
      </c>
      <c r="K109" s="254">
        <v>0</v>
      </c>
      <c r="L109" s="290">
        <v>0</v>
      </c>
      <c r="M109" s="254">
        <v>0</v>
      </c>
      <c r="N109" s="290">
        <v>0</v>
      </c>
      <c r="O109" s="254">
        <v>0</v>
      </c>
      <c r="Q109" s="292">
        <v>0</v>
      </c>
    </row>
    <row r="110" spans="1:36" s="198" customFormat="1" ht="12.75" x14ac:dyDescent="0.2">
      <c r="A110" s="209" t="s">
        <v>273</v>
      </c>
      <c r="B110" s="290" t="s">
        <v>312</v>
      </c>
      <c r="C110" s="265" t="s">
        <v>312</v>
      </c>
      <c r="D110" s="291" t="s">
        <v>312</v>
      </c>
      <c r="E110" s="254" t="s">
        <v>312</v>
      </c>
      <c r="F110" s="290" t="s">
        <v>312</v>
      </c>
      <c r="G110" s="254" t="s">
        <v>312</v>
      </c>
      <c r="H110" s="290" t="s">
        <v>312</v>
      </c>
      <c r="I110" s="254" t="s">
        <v>312</v>
      </c>
      <c r="J110" s="290" t="s">
        <v>312</v>
      </c>
      <c r="K110" s="254" t="s">
        <v>312</v>
      </c>
      <c r="L110" s="290" t="s">
        <v>312</v>
      </c>
      <c r="M110" s="254" t="s">
        <v>312</v>
      </c>
      <c r="N110" s="290" t="s">
        <v>312</v>
      </c>
      <c r="O110" s="254" t="s">
        <v>312</v>
      </c>
      <c r="Q110" s="292" t="s">
        <v>312</v>
      </c>
    </row>
    <row r="111" spans="1:36" s="198" customFormat="1" ht="12.75" x14ac:dyDescent="0.2">
      <c r="A111" s="209" t="s">
        <v>270</v>
      </c>
      <c r="B111" s="290" t="s">
        <v>312</v>
      </c>
      <c r="C111" s="265" t="s">
        <v>312</v>
      </c>
      <c r="D111" s="291" t="s">
        <v>312</v>
      </c>
      <c r="E111" s="254" t="s">
        <v>312</v>
      </c>
      <c r="F111" s="290" t="s">
        <v>312</v>
      </c>
      <c r="G111" s="254" t="s">
        <v>312</v>
      </c>
      <c r="H111" s="290" t="s">
        <v>312</v>
      </c>
      <c r="I111" s="254" t="s">
        <v>312</v>
      </c>
      <c r="J111" s="290" t="s">
        <v>312</v>
      </c>
      <c r="K111" s="254" t="s">
        <v>312</v>
      </c>
      <c r="L111" s="290" t="s">
        <v>312</v>
      </c>
      <c r="M111" s="254" t="s">
        <v>312</v>
      </c>
      <c r="N111" s="290" t="s">
        <v>312</v>
      </c>
      <c r="O111" s="254" t="s">
        <v>312</v>
      </c>
      <c r="Q111" s="292" t="s">
        <v>312</v>
      </c>
    </row>
    <row r="112" spans="1:36" s="198" customFormat="1" ht="12.75" x14ac:dyDescent="0.2">
      <c r="A112" s="209" t="s">
        <v>211</v>
      </c>
      <c r="B112" s="290">
        <v>38</v>
      </c>
      <c r="C112" s="265" t="s">
        <v>197</v>
      </c>
      <c r="D112" s="291">
        <v>31</v>
      </c>
      <c r="E112" s="254">
        <v>988.45161290322585</v>
      </c>
      <c r="F112" s="290">
        <v>16</v>
      </c>
      <c r="G112" s="254">
        <v>0</v>
      </c>
      <c r="H112" s="290">
        <v>0</v>
      </c>
      <c r="I112" s="254">
        <v>0</v>
      </c>
      <c r="J112" s="290">
        <v>15</v>
      </c>
      <c r="K112" s="254">
        <v>2042.8</v>
      </c>
      <c r="L112" s="290">
        <v>3</v>
      </c>
      <c r="M112" s="254">
        <v>0</v>
      </c>
      <c r="N112" s="290">
        <v>4</v>
      </c>
      <c r="O112" s="254">
        <v>0</v>
      </c>
      <c r="Q112" s="292">
        <v>14.131489793717439</v>
      </c>
    </row>
    <row r="113" spans="1:36" s="198" customFormat="1" ht="12.75" x14ac:dyDescent="0.2">
      <c r="A113" s="209" t="s" vm="20">
        <v>21</v>
      </c>
      <c r="B113" s="290">
        <v>2</v>
      </c>
      <c r="C113" s="265" t="s">
        <v>197</v>
      </c>
      <c r="D113" s="291">
        <v>2</v>
      </c>
      <c r="E113" s="254">
        <v>0</v>
      </c>
      <c r="F113" s="290">
        <v>0</v>
      </c>
      <c r="G113" s="254">
        <v>0</v>
      </c>
      <c r="H113" s="290">
        <v>0</v>
      </c>
      <c r="I113" s="254">
        <v>0</v>
      </c>
      <c r="J113" s="290">
        <v>2</v>
      </c>
      <c r="K113" s="254">
        <v>0</v>
      </c>
      <c r="L113" s="290">
        <v>0</v>
      </c>
      <c r="M113" s="254">
        <v>0</v>
      </c>
      <c r="N113" s="290">
        <v>0</v>
      </c>
      <c r="O113" s="254">
        <v>0</v>
      </c>
      <c r="Q113" s="292">
        <v>25.573812416085929</v>
      </c>
    </row>
    <row r="114" spans="1:36" s="221" customFormat="1" ht="13.5" thickBot="1" x14ac:dyDescent="0.25">
      <c r="A114" s="258" t="s">
        <v>101</v>
      </c>
      <c r="B114" s="294">
        <v>204</v>
      </c>
      <c r="C114" s="267" t="s">
        <v>197</v>
      </c>
      <c r="D114" s="295">
        <v>194</v>
      </c>
      <c r="E114" s="262">
        <v>250.73195876288659</v>
      </c>
      <c r="F114" s="294">
        <v>60</v>
      </c>
      <c r="G114" s="262">
        <v>0</v>
      </c>
      <c r="H114" s="294">
        <v>1</v>
      </c>
      <c r="I114" s="262">
        <v>0</v>
      </c>
      <c r="J114" s="294">
        <v>133</v>
      </c>
      <c r="K114" s="262">
        <v>365.72932330827069</v>
      </c>
      <c r="L114" s="294">
        <v>6</v>
      </c>
      <c r="M114" s="262">
        <v>0</v>
      </c>
      <c r="N114" s="294">
        <v>4</v>
      </c>
      <c r="O114" s="262">
        <v>0</v>
      </c>
      <c r="Q114" s="296">
        <v>38.535245109660167</v>
      </c>
      <c r="R114" s="198"/>
    </row>
    <row r="115" spans="1:36" s="198" customFormat="1" ht="13.5" thickTop="1" x14ac:dyDescent="0.2">
      <c r="A115" s="209"/>
      <c r="B115" s="209"/>
      <c r="C115" s="209"/>
      <c r="D115" s="209"/>
      <c r="E115" s="209"/>
      <c r="F115" s="209"/>
      <c r="G115" s="209"/>
      <c r="H115" s="209"/>
      <c r="I115" s="209"/>
      <c r="J115" s="209"/>
      <c r="K115" s="209"/>
      <c r="L115" s="209"/>
      <c r="M115" s="209"/>
      <c r="N115" s="209"/>
      <c r="O115" s="209"/>
      <c r="Q115" s="209"/>
    </row>
    <row r="116" spans="1:36" s="198" customFormat="1" ht="12.75" x14ac:dyDescent="0.2">
      <c r="A116" s="209"/>
      <c r="B116" s="209"/>
      <c r="C116" s="209"/>
      <c r="D116" s="209"/>
      <c r="E116" s="209"/>
      <c r="F116" s="209"/>
      <c r="G116" s="209"/>
      <c r="H116" s="209"/>
      <c r="I116" s="209"/>
      <c r="J116" s="209"/>
      <c r="K116" s="209"/>
      <c r="L116" s="209"/>
      <c r="M116" s="209"/>
      <c r="N116" s="209"/>
      <c r="O116" s="209"/>
      <c r="Q116" s="209"/>
    </row>
    <row r="117" spans="1:36" s="198" customFormat="1" ht="12.75" x14ac:dyDescent="0.2">
      <c r="A117" s="209"/>
      <c r="B117" s="209"/>
      <c r="C117" s="209"/>
      <c r="D117" s="209"/>
      <c r="E117" s="209"/>
      <c r="F117" s="209"/>
      <c r="G117" s="209"/>
      <c r="H117" s="209"/>
      <c r="I117" s="209"/>
      <c r="J117" s="209"/>
      <c r="K117" s="209"/>
      <c r="L117" s="209"/>
      <c r="M117" s="209"/>
      <c r="N117" s="209"/>
      <c r="O117" s="209"/>
      <c r="Q117" s="209"/>
    </row>
    <row r="118" spans="1:36" s="198" customFormat="1" ht="30" customHeight="1" x14ac:dyDescent="0.2">
      <c r="A118" s="331" t="s">
        <v>36</v>
      </c>
      <c r="B118" s="334" t="s">
        <v>45</v>
      </c>
      <c r="C118" s="335"/>
      <c r="D118" s="337" t="s">
        <v>47</v>
      </c>
      <c r="E118" s="330"/>
      <c r="F118" s="338" t="s">
        <v>51</v>
      </c>
      <c r="G118" s="339"/>
      <c r="H118" s="338" t="s">
        <v>53</v>
      </c>
      <c r="I118" s="339"/>
      <c r="J118" s="338" t="s">
        <v>105</v>
      </c>
      <c r="K118" s="339"/>
      <c r="L118" s="328" t="s">
        <v>49</v>
      </c>
      <c r="M118" s="330"/>
      <c r="N118" s="328" t="s">
        <v>181</v>
      </c>
      <c r="O118" s="330"/>
      <c r="Q118" s="277" t="s">
        <v>247</v>
      </c>
      <c r="V118" s="278" t="s">
        <v>112</v>
      </c>
      <c r="W118" s="151" t="s">
        <v>113</v>
      </c>
      <c r="Y118" s="279"/>
      <c r="AA118" s="240"/>
    </row>
    <row r="119" spans="1:36" s="198" customFormat="1" ht="25.5" x14ac:dyDescent="0.2">
      <c r="A119" s="333"/>
      <c r="B119" s="280" t="s">
        <v>46</v>
      </c>
      <c r="C119" s="281" t="s">
        <v>217</v>
      </c>
      <c r="D119" s="282" t="s">
        <v>46</v>
      </c>
      <c r="E119" s="283" t="s">
        <v>217</v>
      </c>
      <c r="F119" s="284" t="s">
        <v>46</v>
      </c>
      <c r="G119" s="285" t="s">
        <v>217</v>
      </c>
      <c r="H119" s="284" t="s">
        <v>46</v>
      </c>
      <c r="I119" s="285" t="s">
        <v>217</v>
      </c>
      <c r="J119" s="284" t="s">
        <v>46</v>
      </c>
      <c r="K119" s="285" t="s">
        <v>217</v>
      </c>
      <c r="L119" s="286" t="s">
        <v>46</v>
      </c>
      <c r="M119" s="283" t="s">
        <v>217</v>
      </c>
      <c r="N119" s="286" t="s">
        <v>46</v>
      </c>
      <c r="O119" s="283" t="s">
        <v>217</v>
      </c>
      <c r="Q119" s="287" t="s">
        <v>246</v>
      </c>
      <c r="V119" s="288"/>
      <c r="W119" s="288"/>
      <c r="X119" s="289"/>
      <c r="Y119" s="289"/>
      <c r="AC119" s="216"/>
      <c r="AD119" s="216"/>
      <c r="AE119" s="322"/>
      <c r="AF119" s="322"/>
      <c r="AG119" s="216"/>
      <c r="AH119" s="216"/>
      <c r="AI119" s="216"/>
      <c r="AJ119" s="216"/>
    </row>
    <row r="120" spans="1:36" s="198" customFormat="1" ht="12.75" x14ac:dyDescent="0.2">
      <c r="A120" s="209" t="s">
        <v>210</v>
      </c>
      <c r="B120" s="290">
        <v>1</v>
      </c>
      <c r="C120" s="265" t="s">
        <v>197</v>
      </c>
      <c r="D120" s="291">
        <v>1</v>
      </c>
      <c r="E120" s="254">
        <v>4895</v>
      </c>
      <c r="F120" s="290">
        <v>0</v>
      </c>
      <c r="G120" s="254">
        <v>0</v>
      </c>
      <c r="H120" s="290">
        <v>0</v>
      </c>
      <c r="I120" s="254">
        <v>0</v>
      </c>
      <c r="J120" s="290">
        <v>1</v>
      </c>
      <c r="K120" s="254">
        <v>4895</v>
      </c>
      <c r="L120" s="290">
        <v>0</v>
      </c>
      <c r="M120" s="254">
        <v>0</v>
      </c>
      <c r="N120" s="290">
        <v>0</v>
      </c>
      <c r="O120" s="254">
        <v>0</v>
      </c>
      <c r="Q120" s="292">
        <v>2.1322870911339504</v>
      </c>
    </row>
    <row r="121" spans="1:36" s="198" customFormat="1" ht="12.75" x14ac:dyDescent="0.2">
      <c r="A121" s="209" t="s" vm="1">
        <v>2</v>
      </c>
      <c r="B121" s="290">
        <v>0</v>
      </c>
      <c r="C121" s="265" t="s">
        <v>197</v>
      </c>
      <c r="D121" s="291">
        <v>0</v>
      </c>
      <c r="E121" s="254">
        <v>0</v>
      </c>
      <c r="F121" s="290">
        <v>0</v>
      </c>
      <c r="G121" s="254">
        <v>0</v>
      </c>
      <c r="H121" s="290">
        <v>0</v>
      </c>
      <c r="I121" s="254">
        <v>0</v>
      </c>
      <c r="J121" s="290">
        <v>0</v>
      </c>
      <c r="K121" s="254">
        <v>0</v>
      </c>
      <c r="L121" s="290">
        <v>0</v>
      </c>
      <c r="M121" s="254">
        <v>0</v>
      </c>
      <c r="N121" s="290">
        <v>0</v>
      </c>
      <c r="O121" s="254">
        <v>0</v>
      </c>
      <c r="Q121" s="292">
        <v>0</v>
      </c>
    </row>
    <row r="122" spans="1:36" s="198" customFormat="1" ht="12.75" x14ac:dyDescent="0.2">
      <c r="A122" s="209" t="s">
        <v>205</v>
      </c>
      <c r="B122" s="290" t="s">
        <v>206</v>
      </c>
      <c r="C122" s="265" t="s">
        <v>206</v>
      </c>
      <c r="D122" s="291" t="s">
        <v>206</v>
      </c>
      <c r="E122" s="254" t="s">
        <v>206</v>
      </c>
      <c r="F122" s="290" t="s">
        <v>206</v>
      </c>
      <c r="G122" s="254" t="s">
        <v>206</v>
      </c>
      <c r="H122" s="290" t="s">
        <v>206</v>
      </c>
      <c r="I122" s="254" t="s">
        <v>206</v>
      </c>
      <c r="J122" s="290" t="s">
        <v>206</v>
      </c>
      <c r="K122" s="254" t="s">
        <v>206</v>
      </c>
      <c r="L122" s="290" t="s">
        <v>206</v>
      </c>
      <c r="M122" s="254" t="s">
        <v>206</v>
      </c>
      <c r="N122" s="290" t="s">
        <v>206</v>
      </c>
      <c r="O122" s="254" t="s">
        <v>206</v>
      </c>
      <c r="Q122" s="292" t="s">
        <v>206</v>
      </c>
    </row>
    <row r="123" spans="1:36" s="198" customFormat="1" ht="12.75" x14ac:dyDescent="0.2">
      <c r="A123" s="209" t="s" vm="5">
        <v>6</v>
      </c>
      <c r="B123" s="290" t="s">
        <v>206</v>
      </c>
      <c r="C123" s="265" t="s">
        <v>206</v>
      </c>
      <c r="D123" s="291" t="s">
        <v>206</v>
      </c>
      <c r="E123" s="254" t="s">
        <v>206</v>
      </c>
      <c r="F123" s="290" t="s">
        <v>206</v>
      </c>
      <c r="G123" s="254" t="s">
        <v>206</v>
      </c>
      <c r="H123" s="290" t="s">
        <v>206</v>
      </c>
      <c r="I123" s="254" t="s">
        <v>206</v>
      </c>
      <c r="J123" s="290" t="s">
        <v>206</v>
      </c>
      <c r="K123" s="254" t="s">
        <v>206</v>
      </c>
      <c r="L123" s="290" t="s">
        <v>206</v>
      </c>
      <c r="M123" s="254" t="s">
        <v>206</v>
      </c>
      <c r="N123" s="290" t="s">
        <v>206</v>
      </c>
      <c r="O123" s="254" t="s">
        <v>206</v>
      </c>
      <c r="Q123" s="292" t="s">
        <v>206</v>
      </c>
    </row>
    <row r="124" spans="1:36" s="198" customFormat="1" ht="12.75" x14ac:dyDescent="0.2">
      <c r="A124" s="209" t="s" vm="6">
        <v>7</v>
      </c>
      <c r="B124" s="290" t="s">
        <v>206</v>
      </c>
      <c r="C124" s="265" t="s">
        <v>206</v>
      </c>
      <c r="D124" s="291" t="s">
        <v>206</v>
      </c>
      <c r="E124" s="254" t="s">
        <v>206</v>
      </c>
      <c r="F124" s="290" t="s">
        <v>206</v>
      </c>
      <c r="G124" s="254" t="s">
        <v>206</v>
      </c>
      <c r="H124" s="290" t="s">
        <v>206</v>
      </c>
      <c r="I124" s="254" t="s">
        <v>206</v>
      </c>
      <c r="J124" s="290" t="s">
        <v>206</v>
      </c>
      <c r="K124" s="254" t="s">
        <v>206</v>
      </c>
      <c r="L124" s="290" t="s">
        <v>206</v>
      </c>
      <c r="M124" s="254" t="s">
        <v>206</v>
      </c>
      <c r="N124" s="290" t="s">
        <v>206</v>
      </c>
      <c r="O124" s="254" t="s">
        <v>206</v>
      </c>
      <c r="Q124" s="292" t="s">
        <v>206</v>
      </c>
    </row>
    <row r="125" spans="1:36" s="198" customFormat="1" ht="12.75" x14ac:dyDescent="0.2">
      <c r="A125" s="209" t="s" vm="7">
        <v>8</v>
      </c>
      <c r="B125" s="290">
        <v>69</v>
      </c>
      <c r="C125" s="265" t="s">
        <v>197</v>
      </c>
      <c r="D125" s="291">
        <v>67</v>
      </c>
      <c r="E125" s="254">
        <v>564.17910447761199</v>
      </c>
      <c r="F125" s="290">
        <v>41</v>
      </c>
      <c r="G125" s="254">
        <v>0</v>
      </c>
      <c r="H125" s="290">
        <v>1</v>
      </c>
      <c r="I125" s="254">
        <v>1000</v>
      </c>
      <c r="J125" s="290">
        <v>25</v>
      </c>
      <c r="K125" s="254">
        <v>1472</v>
      </c>
      <c r="L125" s="290">
        <v>2</v>
      </c>
      <c r="M125" s="254">
        <v>0</v>
      </c>
      <c r="N125" s="290">
        <v>0</v>
      </c>
      <c r="O125" s="254">
        <v>0</v>
      </c>
      <c r="Q125" s="292">
        <v>31.489163620432361</v>
      </c>
    </row>
    <row r="126" spans="1:36" s="198" customFormat="1" ht="12.75" x14ac:dyDescent="0.2">
      <c r="A126" s="209" t="s" vm="8">
        <v>9</v>
      </c>
      <c r="B126" s="290" t="s">
        <v>206</v>
      </c>
      <c r="C126" s="265" t="s">
        <v>206</v>
      </c>
      <c r="D126" s="291" t="s">
        <v>206</v>
      </c>
      <c r="E126" s="254" t="s">
        <v>206</v>
      </c>
      <c r="F126" s="290" t="s">
        <v>206</v>
      </c>
      <c r="G126" s="254" t="s">
        <v>206</v>
      </c>
      <c r="H126" s="290" t="s">
        <v>206</v>
      </c>
      <c r="I126" s="254" t="s">
        <v>206</v>
      </c>
      <c r="J126" s="290" t="s">
        <v>206</v>
      </c>
      <c r="K126" s="254" t="s">
        <v>206</v>
      </c>
      <c r="L126" s="290" t="s">
        <v>206</v>
      </c>
      <c r="M126" s="254" t="s">
        <v>206</v>
      </c>
      <c r="N126" s="290" t="s">
        <v>206</v>
      </c>
      <c r="O126" s="254" t="s">
        <v>206</v>
      </c>
      <c r="Q126" s="292" t="s">
        <v>206</v>
      </c>
    </row>
    <row r="127" spans="1:36" s="198" customFormat="1" ht="12.75" x14ac:dyDescent="0.2">
      <c r="A127" s="209" t="s">
        <v>315</v>
      </c>
      <c r="B127" s="290">
        <v>2</v>
      </c>
      <c r="C127" s="265" t="s">
        <v>197</v>
      </c>
      <c r="D127" s="291">
        <v>2</v>
      </c>
      <c r="E127" s="254">
        <v>0</v>
      </c>
      <c r="F127" s="290">
        <v>1</v>
      </c>
      <c r="G127" s="254">
        <v>0</v>
      </c>
      <c r="H127" s="290">
        <v>0</v>
      </c>
      <c r="I127" s="254">
        <v>0</v>
      </c>
      <c r="J127" s="290">
        <v>1</v>
      </c>
      <c r="K127" s="254">
        <v>0</v>
      </c>
      <c r="L127" s="290">
        <v>0</v>
      </c>
      <c r="M127" s="254">
        <v>0</v>
      </c>
      <c r="N127" s="290">
        <v>0</v>
      </c>
      <c r="O127" s="254">
        <v>0</v>
      </c>
      <c r="Q127" s="292">
        <v>19.823570224997525</v>
      </c>
    </row>
    <row r="128" spans="1:36" s="198" customFormat="1" ht="12.75" x14ac:dyDescent="0.2">
      <c r="A128" s="209" t="s" vm="10">
        <v>11</v>
      </c>
      <c r="B128" s="290" t="s">
        <v>206</v>
      </c>
      <c r="C128" s="265" t="s">
        <v>206</v>
      </c>
      <c r="D128" s="291" t="s">
        <v>206</v>
      </c>
      <c r="E128" s="254" t="s">
        <v>206</v>
      </c>
      <c r="F128" s="290" t="s">
        <v>206</v>
      </c>
      <c r="G128" s="254" t="s">
        <v>206</v>
      </c>
      <c r="H128" s="290" t="s">
        <v>206</v>
      </c>
      <c r="I128" s="254" t="s">
        <v>206</v>
      </c>
      <c r="J128" s="290" t="s">
        <v>206</v>
      </c>
      <c r="K128" s="254" t="s">
        <v>206</v>
      </c>
      <c r="L128" s="290" t="s">
        <v>206</v>
      </c>
      <c r="M128" s="254" t="s">
        <v>206</v>
      </c>
      <c r="N128" s="290" t="s">
        <v>206</v>
      </c>
      <c r="O128" s="254" t="s">
        <v>206</v>
      </c>
      <c r="Q128" s="292" t="s">
        <v>206</v>
      </c>
    </row>
    <row r="129" spans="1:18" s="198" customFormat="1" ht="12.75" x14ac:dyDescent="0.2">
      <c r="A129" s="209" t="s">
        <v>273</v>
      </c>
      <c r="B129" s="290" t="s">
        <v>312</v>
      </c>
      <c r="C129" s="265" t="s">
        <v>312</v>
      </c>
      <c r="D129" s="291" t="s">
        <v>312</v>
      </c>
      <c r="E129" s="254" t="s">
        <v>312</v>
      </c>
      <c r="F129" s="290" t="s">
        <v>312</v>
      </c>
      <c r="G129" s="254" t="s">
        <v>312</v>
      </c>
      <c r="H129" s="290" t="s">
        <v>312</v>
      </c>
      <c r="I129" s="254" t="s">
        <v>312</v>
      </c>
      <c r="J129" s="290" t="s">
        <v>312</v>
      </c>
      <c r="K129" s="254" t="s">
        <v>312</v>
      </c>
      <c r="L129" s="290" t="s">
        <v>312</v>
      </c>
      <c r="M129" s="254" t="s">
        <v>312</v>
      </c>
      <c r="N129" s="290" t="s">
        <v>312</v>
      </c>
      <c r="O129" s="254" t="s">
        <v>312</v>
      </c>
      <c r="Q129" s="292" t="s">
        <v>312</v>
      </c>
    </row>
    <row r="130" spans="1:18" s="198" customFormat="1" ht="12.75" x14ac:dyDescent="0.2">
      <c r="A130" s="209" t="s">
        <v>270</v>
      </c>
      <c r="B130" s="290">
        <v>0</v>
      </c>
      <c r="C130" s="265" t="s">
        <v>197</v>
      </c>
      <c r="D130" s="291">
        <v>0</v>
      </c>
      <c r="E130" s="254">
        <v>0</v>
      </c>
      <c r="F130" s="290">
        <v>0</v>
      </c>
      <c r="G130" s="254">
        <v>0</v>
      </c>
      <c r="H130" s="290">
        <v>0</v>
      </c>
      <c r="I130" s="254">
        <v>0</v>
      </c>
      <c r="J130" s="290">
        <v>0</v>
      </c>
      <c r="K130" s="254">
        <v>0</v>
      </c>
      <c r="L130" s="290">
        <v>0</v>
      </c>
      <c r="M130" s="254">
        <v>0</v>
      </c>
      <c r="N130" s="290">
        <v>0</v>
      </c>
      <c r="O130" s="254">
        <v>0</v>
      </c>
      <c r="Q130" s="292">
        <v>0</v>
      </c>
    </row>
    <row r="131" spans="1:18" s="198" customFormat="1" ht="12.75" x14ac:dyDescent="0.2">
      <c r="A131" s="209" t="s">
        <v>211</v>
      </c>
      <c r="B131" s="290">
        <v>6</v>
      </c>
      <c r="C131" s="265" t="s">
        <v>197</v>
      </c>
      <c r="D131" s="291">
        <v>5</v>
      </c>
      <c r="E131" s="254">
        <v>400</v>
      </c>
      <c r="F131" s="290">
        <v>4</v>
      </c>
      <c r="G131" s="254">
        <v>0</v>
      </c>
      <c r="H131" s="290">
        <v>0</v>
      </c>
      <c r="I131" s="254">
        <v>0</v>
      </c>
      <c r="J131" s="290">
        <v>1</v>
      </c>
      <c r="K131" s="254">
        <v>2000</v>
      </c>
      <c r="L131" s="290">
        <v>1</v>
      </c>
      <c r="M131" s="254">
        <v>0</v>
      </c>
      <c r="N131" s="290">
        <v>0</v>
      </c>
      <c r="O131" s="254">
        <v>0</v>
      </c>
      <c r="Q131" s="292">
        <v>7.9647956034328278</v>
      </c>
    </row>
    <row r="132" spans="1:18" s="198" customFormat="1" ht="12.75" x14ac:dyDescent="0.2">
      <c r="A132" s="209" t="s" vm="20">
        <v>21</v>
      </c>
      <c r="B132" s="290" t="s">
        <v>206</v>
      </c>
      <c r="C132" s="265" t="s">
        <v>206</v>
      </c>
      <c r="D132" s="291" t="s">
        <v>206</v>
      </c>
      <c r="E132" s="254" t="s">
        <v>206</v>
      </c>
      <c r="F132" s="290" t="s">
        <v>206</v>
      </c>
      <c r="G132" s="254" t="s">
        <v>206</v>
      </c>
      <c r="H132" s="290" t="s">
        <v>206</v>
      </c>
      <c r="I132" s="254" t="s">
        <v>206</v>
      </c>
      <c r="J132" s="290" t="s">
        <v>206</v>
      </c>
      <c r="K132" s="254" t="s">
        <v>206</v>
      </c>
      <c r="L132" s="290" t="s">
        <v>206</v>
      </c>
      <c r="M132" s="254" t="s">
        <v>206</v>
      </c>
      <c r="N132" s="290" t="s">
        <v>206</v>
      </c>
      <c r="O132" s="254" t="s">
        <v>206</v>
      </c>
      <c r="Q132" s="292" t="s">
        <v>206</v>
      </c>
    </row>
    <row r="133" spans="1:18" s="221" customFormat="1" ht="13.5" thickBot="1" x14ac:dyDescent="0.25">
      <c r="A133" s="258" t="s">
        <v>101</v>
      </c>
      <c r="B133" s="294">
        <v>105</v>
      </c>
      <c r="C133" s="267" t="s">
        <v>197</v>
      </c>
      <c r="D133" s="295">
        <v>99</v>
      </c>
      <c r="E133" s="262">
        <v>1593.1515151515152</v>
      </c>
      <c r="F133" s="294">
        <v>61</v>
      </c>
      <c r="G133" s="262">
        <v>0</v>
      </c>
      <c r="H133" s="294">
        <v>2</v>
      </c>
      <c r="I133" s="262">
        <v>50574</v>
      </c>
      <c r="J133" s="294">
        <v>36</v>
      </c>
      <c r="K133" s="262">
        <v>1571.5</v>
      </c>
      <c r="L133" s="294">
        <v>3</v>
      </c>
      <c r="M133" s="262">
        <v>0</v>
      </c>
      <c r="N133" s="294">
        <v>3</v>
      </c>
      <c r="O133" s="262">
        <v>0</v>
      </c>
      <c r="Q133" s="296">
        <v>18.447785738631772</v>
      </c>
      <c r="R133" s="198"/>
    </row>
    <row r="134" spans="1:18" s="198" customFormat="1" ht="13.5" thickTop="1" x14ac:dyDescent="0.2">
      <c r="A134" s="209"/>
      <c r="B134" s="209"/>
      <c r="C134" s="209"/>
      <c r="D134" s="209"/>
      <c r="E134" s="209"/>
      <c r="F134" s="209"/>
      <c r="G134" s="209"/>
      <c r="H134" s="209"/>
      <c r="I134" s="209"/>
      <c r="J134" s="209"/>
      <c r="K134" s="209"/>
      <c r="L134" s="209"/>
      <c r="M134" s="209"/>
      <c r="N134" s="209"/>
      <c r="O134" s="209"/>
      <c r="Q134" s="209"/>
    </row>
  </sheetData>
  <sortState xmlns:xlrd2="http://schemas.microsoft.com/office/spreadsheetml/2017/richdata2" ref="A120:A132">
    <sortCondition ref="A120:A132"/>
  </sortState>
  <mergeCells count="63">
    <mergeCell ref="AE119:AF119"/>
    <mergeCell ref="L99:M99"/>
    <mergeCell ref="N99:O99"/>
    <mergeCell ref="AE100:AF100"/>
    <mergeCell ref="A61:A62"/>
    <mergeCell ref="B61:C61"/>
    <mergeCell ref="D61:E61"/>
    <mergeCell ref="F61:G61"/>
    <mergeCell ref="H61:I61"/>
    <mergeCell ref="J61:K61"/>
    <mergeCell ref="L61:M61"/>
    <mergeCell ref="N61:O61"/>
    <mergeCell ref="AE62:AF62"/>
    <mergeCell ref="A118:A119"/>
    <mergeCell ref="B118:C118"/>
    <mergeCell ref="D118:E118"/>
    <mergeCell ref="A99:A100"/>
    <mergeCell ref="B99:C99"/>
    <mergeCell ref="D99:E99"/>
    <mergeCell ref="F99:G99"/>
    <mergeCell ref="H99:I99"/>
    <mergeCell ref="J118:K118"/>
    <mergeCell ref="L118:M118"/>
    <mergeCell ref="J99:K99"/>
    <mergeCell ref="N118:O118"/>
    <mergeCell ref="F118:G118"/>
    <mergeCell ref="H118:I118"/>
    <mergeCell ref="AE43:AF43"/>
    <mergeCell ref="A80:A81"/>
    <mergeCell ref="B80:C80"/>
    <mergeCell ref="D80:E80"/>
    <mergeCell ref="F80:G80"/>
    <mergeCell ref="H80:I80"/>
    <mergeCell ref="J80:K80"/>
    <mergeCell ref="L80:M80"/>
    <mergeCell ref="N80:O80"/>
    <mergeCell ref="AE81:AF81"/>
    <mergeCell ref="A42:A43"/>
    <mergeCell ref="B42:C42"/>
    <mergeCell ref="D42:E42"/>
    <mergeCell ref="A4:A5"/>
    <mergeCell ref="B4:C4"/>
    <mergeCell ref="D4:E4"/>
    <mergeCell ref="F4:G4"/>
    <mergeCell ref="H4:I4"/>
    <mergeCell ref="A23:A24"/>
    <mergeCell ref="B23:C23"/>
    <mergeCell ref="D23:E23"/>
    <mergeCell ref="F23:G23"/>
    <mergeCell ref="H23:I23"/>
    <mergeCell ref="L4:M4"/>
    <mergeCell ref="N4:O4"/>
    <mergeCell ref="N23:O23"/>
    <mergeCell ref="AE24:AF24"/>
    <mergeCell ref="F42:G42"/>
    <mergeCell ref="H42:I42"/>
    <mergeCell ref="AE5:AF5"/>
    <mergeCell ref="J23:K23"/>
    <mergeCell ref="L23:M23"/>
    <mergeCell ref="J4:K4"/>
    <mergeCell ref="J42:K42"/>
    <mergeCell ref="L42:M42"/>
    <mergeCell ref="N42:O42"/>
  </mergeCells>
  <conditionalFormatting sqref="R1:R1048576">
    <cfRule type="cellIs" dxfId="2" priority="1" operator="greaterThan">
      <formula>2</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rgb="FF00F6D3"/>
    <pageSetUpPr autoPageBreaks="0"/>
  </sheetPr>
  <dimension ref="A1:AJ135"/>
  <sheetViews>
    <sheetView showGridLines="0" zoomScaleNormal="100" workbookViewId="0"/>
  </sheetViews>
  <sheetFormatPr defaultColWidth="9" defaultRowHeight="14.25" x14ac:dyDescent="0.2"/>
  <cols>
    <col min="1" max="1" width="22.5703125" style="171" bestFit="1" customWidth="1"/>
    <col min="2" max="15" width="15.7109375" style="171" customWidth="1"/>
    <col min="16" max="16" width="9" style="169"/>
    <col min="17" max="17" width="26.5703125" style="171" customWidth="1"/>
    <col min="18" max="21" width="9" style="169"/>
    <col min="22" max="22" width="23.5703125" style="169" hidden="1" customWidth="1"/>
    <col min="23" max="23" width="26.7109375" style="169" hidden="1" customWidth="1"/>
    <col min="24" max="25" width="13.140625" style="169" customWidth="1"/>
    <col min="26" max="26" width="8.140625" style="169" customWidth="1"/>
    <col min="27" max="27" width="24.28515625" style="169" customWidth="1"/>
    <col min="28" max="16384" width="9" style="169"/>
  </cols>
  <sheetData>
    <row r="1" spans="1:36" s="139" customFormat="1" ht="20.25" x14ac:dyDescent="0.3">
      <c r="A1" s="118" t="s">
        <v>227</v>
      </c>
      <c r="B1" s="147"/>
      <c r="C1" s="147"/>
      <c r="D1" s="147"/>
      <c r="E1" s="147"/>
      <c r="F1" s="147"/>
      <c r="G1" s="147"/>
      <c r="H1" s="147"/>
      <c r="I1" s="147"/>
      <c r="J1" s="147"/>
      <c r="K1" s="147"/>
      <c r="L1" s="147"/>
      <c r="M1" s="340"/>
      <c r="N1" s="340"/>
      <c r="O1" s="340"/>
      <c r="P1" s="340"/>
      <c r="Q1" s="340"/>
      <c r="V1" s="139">
        <v>16</v>
      </c>
      <c r="W1" s="139">
        <v>17</v>
      </c>
    </row>
    <row r="2" spans="1:36" x14ac:dyDescent="0.2">
      <c r="A2" s="168"/>
      <c r="B2" s="168"/>
      <c r="C2" s="168"/>
      <c r="D2" s="168"/>
      <c r="E2" s="168"/>
      <c r="F2" s="168"/>
      <c r="G2" s="168"/>
      <c r="H2" s="168"/>
      <c r="I2" s="168"/>
      <c r="J2" s="168"/>
      <c r="K2" s="168"/>
      <c r="L2" s="168"/>
      <c r="M2" s="168"/>
      <c r="N2" s="168"/>
      <c r="O2" s="168"/>
      <c r="Q2" s="168"/>
      <c r="V2" s="168"/>
      <c r="W2" s="168"/>
    </row>
    <row r="3" spans="1:36" s="198" customFormat="1" ht="12.75" x14ac:dyDescent="0.2">
      <c r="A3" s="222"/>
      <c r="B3" s="196"/>
      <c r="C3" s="196"/>
      <c r="D3" s="196"/>
      <c r="E3" s="196"/>
      <c r="F3" s="196"/>
      <c r="G3" s="196"/>
      <c r="H3" s="196"/>
      <c r="I3" s="196"/>
      <c r="J3" s="196"/>
      <c r="K3" s="196"/>
      <c r="L3" s="196"/>
      <c r="M3" s="196"/>
      <c r="N3" s="196"/>
      <c r="O3" s="196"/>
      <c r="Q3" s="209"/>
      <c r="V3" s="196"/>
      <c r="W3" s="196"/>
    </row>
    <row r="4" spans="1:36" s="198" customFormat="1" ht="30" customHeight="1" x14ac:dyDescent="0.2">
      <c r="A4" s="331" t="s">
        <v>30</v>
      </c>
      <c r="B4" s="334" t="s">
        <v>45</v>
      </c>
      <c r="C4" s="335"/>
      <c r="D4" s="337" t="s">
        <v>47</v>
      </c>
      <c r="E4" s="330"/>
      <c r="F4" s="338" t="s">
        <v>51</v>
      </c>
      <c r="G4" s="339"/>
      <c r="H4" s="338" t="s">
        <v>53</v>
      </c>
      <c r="I4" s="339"/>
      <c r="J4" s="338" t="s">
        <v>105</v>
      </c>
      <c r="K4" s="339"/>
      <c r="L4" s="328" t="s">
        <v>49</v>
      </c>
      <c r="M4" s="330"/>
      <c r="N4" s="328" t="s">
        <v>181</v>
      </c>
      <c r="O4" s="330"/>
      <c r="Q4" s="277" t="s">
        <v>247</v>
      </c>
      <c r="V4" s="278" t="s">
        <v>112</v>
      </c>
      <c r="W4" s="151" t="s">
        <v>113</v>
      </c>
      <c r="Y4" s="279"/>
      <c r="AA4" s="240"/>
    </row>
    <row r="5" spans="1:36" s="198" customFormat="1" ht="25.5" x14ac:dyDescent="0.2">
      <c r="A5" s="333"/>
      <c r="B5" s="280" t="s">
        <v>46</v>
      </c>
      <c r="C5" s="281" t="s">
        <v>217</v>
      </c>
      <c r="D5" s="282" t="s">
        <v>46</v>
      </c>
      <c r="E5" s="283" t="s">
        <v>217</v>
      </c>
      <c r="F5" s="284" t="s">
        <v>46</v>
      </c>
      <c r="G5" s="285" t="s">
        <v>217</v>
      </c>
      <c r="H5" s="284" t="s">
        <v>46</v>
      </c>
      <c r="I5" s="285" t="s">
        <v>217</v>
      </c>
      <c r="J5" s="284" t="s">
        <v>46</v>
      </c>
      <c r="K5" s="285" t="s">
        <v>217</v>
      </c>
      <c r="L5" s="286" t="s">
        <v>46</v>
      </c>
      <c r="M5" s="283" t="s">
        <v>217</v>
      </c>
      <c r="N5" s="286" t="s">
        <v>46</v>
      </c>
      <c r="O5" s="283" t="s">
        <v>217</v>
      </c>
      <c r="Q5" s="287" t="s">
        <v>246</v>
      </c>
      <c r="V5" s="288"/>
      <c r="W5" s="288"/>
      <c r="X5" s="289"/>
      <c r="Y5" s="289"/>
      <c r="AC5" s="216"/>
      <c r="AD5" s="216"/>
      <c r="AE5" s="322"/>
      <c r="AF5" s="322"/>
      <c r="AG5" s="216"/>
      <c r="AH5" s="216"/>
      <c r="AI5" s="216"/>
      <c r="AJ5" s="216"/>
    </row>
    <row r="6" spans="1:36" s="198" customFormat="1" ht="12.75" x14ac:dyDescent="0.2">
      <c r="A6" s="209" t="s">
        <v>210</v>
      </c>
      <c r="B6" s="290">
        <v>38</v>
      </c>
      <c r="C6" s="265" t="s">
        <v>197</v>
      </c>
      <c r="D6" s="291">
        <v>33</v>
      </c>
      <c r="E6" s="254">
        <v>43415.151515151512</v>
      </c>
      <c r="F6" s="290">
        <v>6</v>
      </c>
      <c r="G6" s="254">
        <v>0</v>
      </c>
      <c r="H6" s="290">
        <v>1</v>
      </c>
      <c r="I6" s="254">
        <v>0</v>
      </c>
      <c r="J6" s="290">
        <v>26</v>
      </c>
      <c r="K6" s="254">
        <v>55103.846153846156</v>
      </c>
      <c r="L6" s="290">
        <v>0</v>
      </c>
      <c r="M6" s="254">
        <v>0</v>
      </c>
      <c r="N6" s="290">
        <v>5</v>
      </c>
      <c r="O6" s="254">
        <v>0</v>
      </c>
      <c r="Q6" s="292">
        <v>1.6277484854442874</v>
      </c>
      <c r="V6" s="293" t="e">
        <v>#REF!</v>
      </c>
      <c r="W6" s="293" t="e">
        <v>#REF!</v>
      </c>
      <c r="Y6" s="257"/>
    </row>
    <row r="7" spans="1:36" s="198" customFormat="1" ht="12.75" x14ac:dyDescent="0.2">
      <c r="A7" s="209" t="s" vm="1">
        <v>2</v>
      </c>
      <c r="B7" s="290" t="s">
        <v>312</v>
      </c>
      <c r="C7" s="265" t="s">
        <v>312</v>
      </c>
      <c r="D7" s="291" t="s">
        <v>312</v>
      </c>
      <c r="E7" s="254" t="s">
        <v>312</v>
      </c>
      <c r="F7" s="290" t="s">
        <v>312</v>
      </c>
      <c r="G7" s="254" t="s">
        <v>312</v>
      </c>
      <c r="H7" s="290" t="s">
        <v>312</v>
      </c>
      <c r="I7" s="254" t="s">
        <v>312</v>
      </c>
      <c r="J7" s="290" t="s">
        <v>312</v>
      </c>
      <c r="K7" s="254" t="s">
        <v>312</v>
      </c>
      <c r="L7" s="290" t="s">
        <v>312</v>
      </c>
      <c r="M7" s="254" t="s">
        <v>312</v>
      </c>
      <c r="N7" s="290" t="s">
        <v>312</v>
      </c>
      <c r="O7" s="254" t="s">
        <v>312</v>
      </c>
      <c r="Q7" s="292" t="s">
        <v>312</v>
      </c>
      <c r="V7" s="293" t="e">
        <v>#REF!</v>
      </c>
      <c r="W7" s="293" t="e">
        <v>#REF!</v>
      </c>
      <c r="Y7" s="257"/>
    </row>
    <row r="8" spans="1:36" s="198" customFormat="1" ht="12.75" x14ac:dyDescent="0.2">
      <c r="A8" s="209" t="s">
        <v>205</v>
      </c>
      <c r="B8" s="290" t="s">
        <v>312</v>
      </c>
      <c r="C8" s="265" t="s">
        <v>312</v>
      </c>
      <c r="D8" s="291" t="s">
        <v>312</v>
      </c>
      <c r="E8" s="254" t="s">
        <v>312</v>
      </c>
      <c r="F8" s="290" t="s">
        <v>312</v>
      </c>
      <c r="G8" s="254" t="s">
        <v>312</v>
      </c>
      <c r="H8" s="290" t="s">
        <v>312</v>
      </c>
      <c r="I8" s="254" t="s">
        <v>312</v>
      </c>
      <c r="J8" s="290" t="s">
        <v>312</v>
      </c>
      <c r="K8" s="254" t="s">
        <v>312</v>
      </c>
      <c r="L8" s="290" t="s">
        <v>312</v>
      </c>
      <c r="M8" s="254" t="s">
        <v>312</v>
      </c>
      <c r="N8" s="290" t="s">
        <v>312</v>
      </c>
      <c r="O8" s="254" t="s">
        <v>312</v>
      </c>
      <c r="Q8" s="292" t="s">
        <v>312</v>
      </c>
      <c r="V8" s="293" t="e">
        <v>#REF!</v>
      </c>
      <c r="W8" s="293" t="e">
        <v>#REF!</v>
      </c>
      <c r="Y8" s="257"/>
    </row>
    <row r="9" spans="1:36" s="198" customFormat="1" ht="12.75" x14ac:dyDescent="0.2">
      <c r="A9" s="209" t="s" vm="5">
        <v>6</v>
      </c>
      <c r="B9" s="290" t="s">
        <v>312</v>
      </c>
      <c r="C9" s="265" t="s">
        <v>312</v>
      </c>
      <c r="D9" s="291" t="s">
        <v>312</v>
      </c>
      <c r="E9" s="254" t="s">
        <v>312</v>
      </c>
      <c r="F9" s="290" t="s">
        <v>312</v>
      </c>
      <c r="G9" s="254" t="s">
        <v>312</v>
      </c>
      <c r="H9" s="290" t="s">
        <v>312</v>
      </c>
      <c r="I9" s="254" t="s">
        <v>312</v>
      </c>
      <c r="J9" s="290" t="s">
        <v>312</v>
      </c>
      <c r="K9" s="254" t="s">
        <v>312</v>
      </c>
      <c r="L9" s="290" t="s">
        <v>312</v>
      </c>
      <c r="M9" s="254" t="s">
        <v>312</v>
      </c>
      <c r="N9" s="290" t="s">
        <v>312</v>
      </c>
      <c r="O9" s="254" t="s">
        <v>312</v>
      </c>
      <c r="Q9" s="292" t="s">
        <v>312</v>
      </c>
      <c r="V9" s="293" t="e">
        <v>#REF!</v>
      </c>
      <c r="W9" s="293" t="e">
        <v>#REF!</v>
      </c>
      <c r="Y9" s="257"/>
    </row>
    <row r="10" spans="1:36" s="198" customFormat="1" ht="12.75" x14ac:dyDescent="0.2">
      <c r="A10" s="209" t="s" vm="6">
        <v>7</v>
      </c>
      <c r="B10" s="290" t="s">
        <v>312</v>
      </c>
      <c r="C10" s="265" t="s">
        <v>312</v>
      </c>
      <c r="D10" s="291" t="s">
        <v>312</v>
      </c>
      <c r="E10" s="254" t="s">
        <v>312</v>
      </c>
      <c r="F10" s="290" t="s">
        <v>312</v>
      </c>
      <c r="G10" s="254" t="s">
        <v>312</v>
      </c>
      <c r="H10" s="290" t="s">
        <v>312</v>
      </c>
      <c r="I10" s="254" t="s">
        <v>312</v>
      </c>
      <c r="J10" s="290" t="s">
        <v>312</v>
      </c>
      <c r="K10" s="254" t="s">
        <v>312</v>
      </c>
      <c r="L10" s="290" t="s">
        <v>312</v>
      </c>
      <c r="M10" s="254" t="s">
        <v>312</v>
      </c>
      <c r="N10" s="290" t="s">
        <v>312</v>
      </c>
      <c r="O10" s="254" t="s">
        <v>312</v>
      </c>
      <c r="Q10" s="292" t="s">
        <v>312</v>
      </c>
      <c r="V10" s="293" t="e">
        <v>#REF!</v>
      </c>
      <c r="W10" s="293" t="e">
        <v>#REF!</v>
      </c>
    </row>
    <row r="11" spans="1:36" s="198" customFormat="1" ht="12.75" x14ac:dyDescent="0.2">
      <c r="A11" s="209" t="s" vm="7">
        <v>8</v>
      </c>
      <c r="B11" s="290" t="s">
        <v>312</v>
      </c>
      <c r="C11" s="265" t="s">
        <v>312</v>
      </c>
      <c r="D11" s="291" t="s">
        <v>312</v>
      </c>
      <c r="E11" s="254" t="s">
        <v>312</v>
      </c>
      <c r="F11" s="290" t="s">
        <v>312</v>
      </c>
      <c r="G11" s="254" t="s">
        <v>312</v>
      </c>
      <c r="H11" s="290" t="s">
        <v>312</v>
      </c>
      <c r="I11" s="254" t="s">
        <v>312</v>
      </c>
      <c r="J11" s="290" t="s">
        <v>312</v>
      </c>
      <c r="K11" s="254" t="s">
        <v>312</v>
      </c>
      <c r="L11" s="290" t="s">
        <v>312</v>
      </c>
      <c r="M11" s="254" t="s">
        <v>312</v>
      </c>
      <c r="N11" s="290" t="s">
        <v>312</v>
      </c>
      <c r="O11" s="254" t="s">
        <v>312</v>
      </c>
      <c r="Q11" s="292" t="s">
        <v>312</v>
      </c>
      <c r="V11" s="293" t="e">
        <v>#REF!</v>
      </c>
      <c r="W11" s="293" t="e">
        <v>#REF!</v>
      </c>
    </row>
    <row r="12" spans="1:36" s="198" customFormat="1" ht="12.75" x14ac:dyDescent="0.2">
      <c r="A12" s="209" t="s" vm="8">
        <v>9</v>
      </c>
      <c r="B12" s="290">
        <v>21</v>
      </c>
      <c r="C12" s="265" t="s">
        <v>197</v>
      </c>
      <c r="D12" s="291">
        <v>16</v>
      </c>
      <c r="E12" s="254">
        <v>122875</v>
      </c>
      <c r="F12" s="290">
        <v>15</v>
      </c>
      <c r="G12" s="254">
        <v>0</v>
      </c>
      <c r="H12" s="290">
        <v>0</v>
      </c>
      <c r="I12" s="254">
        <v>0</v>
      </c>
      <c r="J12" s="290">
        <v>1</v>
      </c>
      <c r="K12" s="254">
        <v>1966000</v>
      </c>
      <c r="L12" s="290">
        <v>1</v>
      </c>
      <c r="M12" s="254">
        <v>0</v>
      </c>
      <c r="N12" s="290">
        <v>4</v>
      </c>
      <c r="O12" s="254">
        <v>0</v>
      </c>
      <c r="Q12" s="292">
        <v>1.2210342334390691</v>
      </c>
      <c r="V12" s="293" t="e">
        <v>#REF!</v>
      </c>
      <c r="W12" s="293" t="e">
        <v>#REF!</v>
      </c>
    </row>
    <row r="13" spans="1:36" s="198" customFormat="1" ht="12.75" x14ac:dyDescent="0.2">
      <c r="A13" s="209" t="s">
        <v>315</v>
      </c>
      <c r="B13" s="290" t="s">
        <v>206</v>
      </c>
      <c r="C13" s="265" t="s">
        <v>206</v>
      </c>
      <c r="D13" s="291" t="s">
        <v>206</v>
      </c>
      <c r="E13" s="254" t="s">
        <v>206</v>
      </c>
      <c r="F13" s="290" t="s">
        <v>206</v>
      </c>
      <c r="G13" s="254" t="s">
        <v>206</v>
      </c>
      <c r="H13" s="290" t="s">
        <v>206</v>
      </c>
      <c r="I13" s="254" t="s">
        <v>206</v>
      </c>
      <c r="J13" s="290" t="s">
        <v>206</v>
      </c>
      <c r="K13" s="254" t="s">
        <v>206</v>
      </c>
      <c r="L13" s="290" t="s">
        <v>206</v>
      </c>
      <c r="M13" s="254" t="s">
        <v>206</v>
      </c>
      <c r="N13" s="290" t="s">
        <v>206</v>
      </c>
      <c r="O13" s="254" t="s">
        <v>206</v>
      </c>
      <c r="Q13" s="292" t="s">
        <v>206</v>
      </c>
      <c r="V13" s="293" t="e">
        <v>#REF!</v>
      </c>
      <c r="W13" s="293" t="e">
        <v>#REF!</v>
      </c>
    </row>
    <row r="14" spans="1:36" s="198" customFormat="1" ht="12.75" x14ac:dyDescent="0.2">
      <c r="A14" s="209" t="s" vm="10">
        <v>11</v>
      </c>
      <c r="B14" s="290" t="s">
        <v>312</v>
      </c>
      <c r="C14" s="265" t="s">
        <v>312</v>
      </c>
      <c r="D14" s="291" t="s">
        <v>312</v>
      </c>
      <c r="E14" s="254" t="s">
        <v>312</v>
      </c>
      <c r="F14" s="290" t="s">
        <v>312</v>
      </c>
      <c r="G14" s="254" t="s">
        <v>312</v>
      </c>
      <c r="H14" s="290" t="s">
        <v>312</v>
      </c>
      <c r="I14" s="254" t="s">
        <v>312</v>
      </c>
      <c r="J14" s="290" t="s">
        <v>312</v>
      </c>
      <c r="K14" s="254" t="s">
        <v>312</v>
      </c>
      <c r="L14" s="290" t="s">
        <v>312</v>
      </c>
      <c r="M14" s="254" t="s">
        <v>312</v>
      </c>
      <c r="N14" s="290" t="s">
        <v>312</v>
      </c>
      <c r="O14" s="254" t="s">
        <v>312</v>
      </c>
      <c r="Q14" s="292" t="s">
        <v>312</v>
      </c>
      <c r="V14" s="293" t="e">
        <v>#REF!</v>
      </c>
      <c r="W14" s="293" t="e">
        <v>#REF!</v>
      </c>
    </row>
    <row r="15" spans="1:36" s="198" customFormat="1" ht="12.75" x14ac:dyDescent="0.2">
      <c r="A15" s="209" t="s">
        <v>273</v>
      </c>
      <c r="B15" s="290">
        <v>8</v>
      </c>
      <c r="C15" s="265" t="s">
        <v>197</v>
      </c>
      <c r="D15" s="291">
        <v>8</v>
      </c>
      <c r="E15" s="254">
        <v>0</v>
      </c>
      <c r="F15" s="290">
        <v>1</v>
      </c>
      <c r="G15" s="254">
        <v>0</v>
      </c>
      <c r="H15" s="290">
        <v>0</v>
      </c>
      <c r="I15" s="254">
        <v>0</v>
      </c>
      <c r="J15" s="290">
        <v>7</v>
      </c>
      <c r="K15" s="254">
        <v>0</v>
      </c>
      <c r="L15" s="290">
        <v>0</v>
      </c>
      <c r="M15" s="254">
        <v>0</v>
      </c>
      <c r="N15" s="290">
        <v>0</v>
      </c>
      <c r="O15" s="254">
        <v>0</v>
      </c>
      <c r="Q15" s="292">
        <v>2.2832939940805606</v>
      </c>
      <c r="V15" s="293" t="e">
        <v>#REF!</v>
      </c>
      <c r="W15" s="293" t="e">
        <v>#REF!</v>
      </c>
    </row>
    <row r="16" spans="1:36" s="198" customFormat="1" ht="12.75" x14ac:dyDescent="0.2">
      <c r="A16" s="209" t="s">
        <v>270</v>
      </c>
      <c r="B16" s="290" t="s">
        <v>206</v>
      </c>
      <c r="C16" s="265" t="s">
        <v>206</v>
      </c>
      <c r="D16" s="291" t="s">
        <v>206</v>
      </c>
      <c r="E16" s="254" t="s">
        <v>206</v>
      </c>
      <c r="F16" s="290" t="s">
        <v>206</v>
      </c>
      <c r="G16" s="254" t="s">
        <v>206</v>
      </c>
      <c r="H16" s="290" t="s">
        <v>206</v>
      </c>
      <c r="I16" s="254" t="s">
        <v>206</v>
      </c>
      <c r="J16" s="290" t="s">
        <v>206</v>
      </c>
      <c r="K16" s="254" t="s">
        <v>206</v>
      </c>
      <c r="L16" s="290" t="s">
        <v>206</v>
      </c>
      <c r="M16" s="254" t="s">
        <v>206</v>
      </c>
      <c r="N16" s="290" t="s">
        <v>206</v>
      </c>
      <c r="O16" s="254" t="s">
        <v>206</v>
      </c>
      <c r="Q16" s="292" t="s">
        <v>206</v>
      </c>
      <c r="V16" s="293" t="e">
        <v>#REF!</v>
      </c>
      <c r="W16" s="293" t="e">
        <v>#REF!</v>
      </c>
    </row>
    <row r="17" spans="1:36" s="198" customFormat="1" ht="12.75" x14ac:dyDescent="0.2">
      <c r="A17" s="209" t="s">
        <v>211</v>
      </c>
      <c r="B17" s="290">
        <v>43</v>
      </c>
      <c r="C17" s="265" t="s">
        <v>197</v>
      </c>
      <c r="D17" s="291">
        <v>36</v>
      </c>
      <c r="E17" s="254">
        <v>543.05555555555554</v>
      </c>
      <c r="F17" s="290">
        <v>21</v>
      </c>
      <c r="G17" s="254">
        <v>0</v>
      </c>
      <c r="H17" s="290">
        <v>1</v>
      </c>
      <c r="I17" s="254">
        <v>0</v>
      </c>
      <c r="J17" s="290">
        <v>14</v>
      </c>
      <c r="K17" s="254">
        <v>1396.4285714285713</v>
      </c>
      <c r="L17" s="290">
        <v>2</v>
      </c>
      <c r="M17" s="254">
        <v>0</v>
      </c>
      <c r="N17" s="290">
        <v>5</v>
      </c>
      <c r="O17" s="254">
        <v>0</v>
      </c>
      <c r="Q17" s="292">
        <v>1.0452235411079733</v>
      </c>
      <c r="V17" s="293" t="e">
        <v>#REF!</v>
      </c>
      <c r="W17" s="293" t="e">
        <v>#REF!</v>
      </c>
    </row>
    <row r="18" spans="1:36" s="198" customFormat="1" ht="12.75" x14ac:dyDescent="0.2">
      <c r="A18" s="209" t="s" vm="20">
        <v>21</v>
      </c>
      <c r="B18" s="290">
        <v>16</v>
      </c>
      <c r="C18" s="265" t="s">
        <v>197</v>
      </c>
      <c r="D18" s="291">
        <v>13</v>
      </c>
      <c r="E18" s="254">
        <v>0</v>
      </c>
      <c r="F18" s="290">
        <v>4</v>
      </c>
      <c r="G18" s="254">
        <v>0</v>
      </c>
      <c r="H18" s="290">
        <v>0</v>
      </c>
      <c r="I18" s="254">
        <v>0</v>
      </c>
      <c r="J18" s="290">
        <v>9</v>
      </c>
      <c r="K18" s="254">
        <v>0</v>
      </c>
      <c r="L18" s="290">
        <v>2</v>
      </c>
      <c r="M18" s="254">
        <v>0</v>
      </c>
      <c r="N18" s="290">
        <v>1</v>
      </c>
      <c r="O18" s="254">
        <v>0</v>
      </c>
      <c r="Q18" s="292">
        <v>4.5799734934034069</v>
      </c>
      <c r="V18" s="293" t="e">
        <v>#REF!</v>
      </c>
      <c r="W18" s="293" t="e">
        <v>#REF!</v>
      </c>
    </row>
    <row r="19" spans="1:36" s="221" customFormat="1" ht="13.5" thickBot="1" x14ac:dyDescent="0.25">
      <c r="A19" s="258" t="s">
        <v>101</v>
      </c>
      <c r="B19" s="294">
        <v>130</v>
      </c>
      <c r="C19" s="267" t="s">
        <v>197</v>
      </c>
      <c r="D19" s="295">
        <v>110</v>
      </c>
      <c r="E19" s="262">
        <v>31075</v>
      </c>
      <c r="F19" s="294">
        <v>50</v>
      </c>
      <c r="G19" s="262">
        <v>0</v>
      </c>
      <c r="H19" s="294">
        <v>2</v>
      </c>
      <c r="I19" s="262">
        <v>0</v>
      </c>
      <c r="J19" s="294">
        <v>58</v>
      </c>
      <c r="K19" s="262">
        <v>58935.34482758621</v>
      </c>
      <c r="L19" s="294">
        <v>5</v>
      </c>
      <c r="M19" s="262">
        <v>0</v>
      </c>
      <c r="N19" s="294">
        <v>15</v>
      </c>
      <c r="O19" s="262">
        <v>0</v>
      </c>
      <c r="Q19" s="296">
        <v>1.4085681357725328</v>
      </c>
      <c r="R19" s="198"/>
    </row>
    <row r="20" spans="1:36" s="198" customFormat="1" ht="13.5" thickTop="1" x14ac:dyDescent="0.2">
      <c r="A20" s="209"/>
      <c r="B20" s="209"/>
      <c r="C20" s="209"/>
      <c r="D20" s="209"/>
      <c r="E20" s="209"/>
      <c r="F20" s="209"/>
      <c r="G20" s="209"/>
      <c r="H20" s="209"/>
      <c r="I20" s="209"/>
      <c r="J20" s="209"/>
      <c r="K20" s="209"/>
      <c r="L20" s="209"/>
      <c r="M20" s="209"/>
      <c r="N20" s="209"/>
      <c r="O20" s="209"/>
      <c r="Q20" s="209"/>
    </row>
    <row r="21" spans="1:36" s="198" customFormat="1" ht="12.75" x14ac:dyDescent="0.2">
      <c r="A21" s="209"/>
      <c r="B21" s="209"/>
      <c r="C21" s="209"/>
      <c r="D21" s="209"/>
      <c r="E21" s="209"/>
      <c r="F21" s="209"/>
      <c r="G21" s="209"/>
      <c r="H21" s="209"/>
      <c r="I21" s="209"/>
      <c r="J21" s="209"/>
      <c r="K21" s="209"/>
      <c r="L21" s="209"/>
      <c r="M21" s="209"/>
      <c r="N21" s="209"/>
      <c r="O21" s="209"/>
      <c r="Q21" s="209"/>
    </row>
    <row r="22" spans="1:36" s="198" customFormat="1" ht="12.75" x14ac:dyDescent="0.2">
      <c r="A22" s="209"/>
      <c r="B22" s="209"/>
      <c r="C22" s="209"/>
      <c r="D22" s="209"/>
      <c r="E22" s="209"/>
      <c r="F22" s="209"/>
      <c r="G22" s="209"/>
      <c r="H22" s="209"/>
      <c r="I22" s="209"/>
      <c r="J22" s="209"/>
      <c r="K22" s="209"/>
      <c r="L22" s="209"/>
      <c r="M22" s="209"/>
      <c r="N22" s="209"/>
      <c r="O22" s="209"/>
      <c r="Q22" s="209"/>
    </row>
    <row r="23" spans="1:36" s="198" customFormat="1" ht="30" customHeight="1" x14ac:dyDescent="0.2">
      <c r="A23" s="331" t="s">
        <v>31</v>
      </c>
      <c r="B23" s="334" t="s">
        <v>45</v>
      </c>
      <c r="C23" s="335"/>
      <c r="D23" s="337" t="s">
        <v>47</v>
      </c>
      <c r="E23" s="330"/>
      <c r="F23" s="338" t="s">
        <v>51</v>
      </c>
      <c r="G23" s="339"/>
      <c r="H23" s="338" t="s">
        <v>53</v>
      </c>
      <c r="I23" s="339"/>
      <c r="J23" s="338" t="s">
        <v>105</v>
      </c>
      <c r="K23" s="339"/>
      <c r="L23" s="328" t="s">
        <v>49</v>
      </c>
      <c r="M23" s="330"/>
      <c r="N23" s="328" t="s">
        <v>181</v>
      </c>
      <c r="O23" s="330"/>
      <c r="Q23" s="277" t="s">
        <v>247</v>
      </c>
      <c r="V23" s="278" t="s">
        <v>112</v>
      </c>
      <c r="W23" s="151" t="s">
        <v>113</v>
      </c>
      <c r="Y23" s="279"/>
      <c r="AA23" s="240"/>
    </row>
    <row r="24" spans="1:36" s="198" customFormat="1" ht="25.5" x14ac:dyDescent="0.2">
      <c r="A24" s="333"/>
      <c r="B24" s="280" t="s">
        <v>46</v>
      </c>
      <c r="C24" s="281" t="s">
        <v>217</v>
      </c>
      <c r="D24" s="282" t="s">
        <v>46</v>
      </c>
      <c r="E24" s="283" t="s">
        <v>217</v>
      </c>
      <c r="F24" s="284" t="s">
        <v>46</v>
      </c>
      <c r="G24" s="285" t="s">
        <v>217</v>
      </c>
      <c r="H24" s="284" t="s">
        <v>46</v>
      </c>
      <c r="I24" s="285" t="s">
        <v>217</v>
      </c>
      <c r="J24" s="284" t="s">
        <v>46</v>
      </c>
      <c r="K24" s="285" t="s">
        <v>217</v>
      </c>
      <c r="L24" s="286" t="s">
        <v>46</v>
      </c>
      <c r="M24" s="283" t="s">
        <v>217</v>
      </c>
      <c r="N24" s="286" t="s">
        <v>46</v>
      </c>
      <c r="O24" s="283" t="s">
        <v>217</v>
      </c>
      <c r="Q24" s="287" t="s">
        <v>246</v>
      </c>
      <c r="V24" s="288"/>
      <c r="W24" s="288"/>
      <c r="X24" s="289"/>
      <c r="Y24" s="289"/>
      <c r="AC24" s="216"/>
      <c r="AD24" s="216"/>
      <c r="AE24" s="322"/>
      <c r="AF24" s="322"/>
      <c r="AG24" s="216"/>
      <c r="AH24" s="216"/>
      <c r="AI24" s="216"/>
      <c r="AJ24" s="216"/>
    </row>
    <row r="25" spans="1:36" s="198" customFormat="1" ht="12.75" x14ac:dyDescent="0.2">
      <c r="A25" s="209" t="s">
        <v>210</v>
      </c>
      <c r="B25" s="290">
        <v>924</v>
      </c>
      <c r="C25" s="265" t="s">
        <v>197</v>
      </c>
      <c r="D25" s="291">
        <v>823</v>
      </c>
      <c r="E25" s="254">
        <v>5975.8286755771569</v>
      </c>
      <c r="F25" s="290">
        <v>127</v>
      </c>
      <c r="G25" s="254">
        <v>0</v>
      </c>
      <c r="H25" s="290">
        <v>10</v>
      </c>
      <c r="I25" s="254">
        <v>0</v>
      </c>
      <c r="J25" s="290">
        <v>686</v>
      </c>
      <c r="K25" s="254">
        <v>7169.2521865889212</v>
      </c>
      <c r="L25" s="290">
        <v>26</v>
      </c>
      <c r="M25" s="254">
        <v>0</v>
      </c>
      <c r="N25" s="290">
        <v>75</v>
      </c>
      <c r="O25" s="254">
        <v>0</v>
      </c>
      <c r="Q25" s="292">
        <v>55.891587257564943</v>
      </c>
    </row>
    <row r="26" spans="1:36" s="198" customFormat="1" ht="12.75" x14ac:dyDescent="0.2">
      <c r="A26" s="209" t="s" vm="1">
        <v>2</v>
      </c>
      <c r="B26" s="290" t="s">
        <v>312</v>
      </c>
      <c r="C26" s="265" t="s">
        <v>312</v>
      </c>
      <c r="D26" s="291" t="s">
        <v>312</v>
      </c>
      <c r="E26" s="254" t="s">
        <v>312</v>
      </c>
      <c r="F26" s="290" t="s">
        <v>312</v>
      </c>
      <c r="G26" s="254" t="s">
        <v>312</v>
      </c>
      <c r="H26" s="290" t="s">
        <v>312</v>
      </c>
      <c r="I26" s="254" t="s">
        <v>312</v>
      </c>
      <c r="J26" s="290" t="s">
        <v>312</v>
      </c>
      <c r="K26" s="254" t="s">
        <v>312</v>
      </c>
      <c r="L26" s="290" t="s">
        <v>312</v>
      </c>
      <c r="M26" s="254" t="s">
        <v>312</v>
      </c>
      <c r="N26" s="290" t="s">
        <v>312</v>
      </c>
      <c r="O26" s="254" t="s">
        <v>312</v>
      </c>
      <c r="Q26" s="292" t="s">
        <v>312</v>
      </c>
    </row>
    <row r="27" spans="1:36" s="198" customFormat="1" ht="12.75" x14ac:dyDescent="0.2">
      <c r="A27" s="209" t="s">
        <v>205</v>
      </c>
      <c r="B27" s="290" t="s">
        <v>312</v>
      </c>
      <c r="C27" s="265" t="s">
        <v>312</v>
      </c>
      <c r="D27" s="291" t="s">
        <v>312</v>
      </c>
      <c r="E27" s="254" t="s">
        <v>312</v>
      </c>
      <c r="F27" s="290" t="s">
        <v>312</v>
      </c>
      <c r="G27" s="254" t="s">
        <v>312</v>
      </c>
      <c r="H27" s="290" t="s">
        <v>312</v>
      </c>
      <c r="I27" s="254" t="s">
        <v>312</v>
      </c>
      <c r="J27" s="290" t="s">
        <v>312</v>
      </c>
      <c r="K27" s="254" t="s">
        <v>312</v>
      </c>
      <c r="L27" s="290" t="s">
        <v>312</v>
      </c>
      <c r="M27" s="254" t="s">
        <v>312</v>
      </c>
      <c r="N27" s="290" t="s">
        <v>312</v>
      </c>
      <c r="O27" s="254" t="s">
        <v>312</v>
      </c>
      <c r="Q27" s="292" t="s">
        <v>312</v>
      </c>
    </row>
    <row r="28" spans="1:36" s="198" customFormat="1" ht="12.75" x14ac:dyDescent="0.2">
      <c r="A28" s="209" t="s" vm="5">
        <v>6</v>
      </c>
      <c r="B28" s="290" t="s">
        <v>312</v>
      </c>
      <c r="C28" s="265" t="s">
        <v>312</v>
      </c>
      <c r="D28" s="291" t="s">
        <v>312</v>
      </c>
      <c r="E28" s="254" t="s">
        <v>312</v>
      </c>
      <c r="F28" s="290" t="s">
        <v>312</v>
      </c>
      <c r="G28" s="254" t="s">
        <v>312</v>
      </c>
      <c r="H28" s="290" t="s">
        <v>312</v>
      </c>
      <c r="I28" s="254" t="s">
        <v>312</v>
      </c>
      <c r="J28" s="290" t="s">
        <v>312</v>
      </c>
      <c r="K28" s="254" t="s">
        <v>312</v>
      </c>
      <c r="L28" s="290" t="s">
        <v>312</v>
      </c>
      <c r="M28" s="254" t="s">
        <v>312</v>
      </c>
      <c r="N28" s="290" t="s">
        <v>312</v>
      </c>
      <c r="O28" s="254" t="s">
        <v>312</v>
      </c>
      <c r="Q28" s="292" t="s">
        <v>312</v>
      </c>
    </row>
    <row r="29" spans="1:36" s="198" customFormat="1" ht="12.75" x14ac:dyDescent="0.2">
      <c r="A29" s="209" t="s" vm="6">
        <v>7</v>
      </c>
      <c r="B29" s="290" t="s">
        <v>312</v>
      </c>
      <c r="C29" s="265" t="s">
        <v>312</v>
      </c>
      <c r="D29" s="291" t="s">
        <v>312</v>
      </c>
      <c r="E29" s="254" t="s">
        <v>312</v>
      </c>
      <c r="F29" s="290" t="s">
        <v>312</v>
      </c>
      <c r="G29" s="254" t="s">
        <v>312</v>
      </c>
      <c r="H29" s="290" t="s">
        <v>312</v>
      </c>
      <c r="I29" s="254" t="s">
        <v>312</v>
      </c>
      <c r="J29" s="290" t="s">
        <v>312</v>
      </c>
      <c r="K29" s="254" t="s">
        <v>312</v>
      </c>
      <c r="L29" s="290" t="s">
        <v>312</v>
      </c>
      <c r="M29" s="254" t="s">
        <v>312</v>
      </c>
      <c r="N29" s="290" t="s">
        <v>312</v>
      </c>
      <c r="O29" s="254" t="s">
        <v>312</v>
      </c>
      <c r="Q29" s="292" t="s">
        <v>312</v>
      </c>
    </row>
    <row r="30" spans="1:36" s="198" customFormat="1" ht="12.75" x14ac:dyDescent="0.2">
      <c r="A30" s="209" t="s" vm="7">
        <v>8</v>
      </c>
      <c r="B30" s="290" t="s">
        <v>312</v>
      </c>
      <c r="C30" s="265" t="s">
        <v>312</v>
      </c>
      <c r="D30" s="291" t="s">
        <v>312</v>
      </c>
      <c r="E30" s="254" t="s">
        <v>312</v>
      </c>
      <c r="F30" s="290" t="s">
        <v>312</v>
      </c>
      <c r="G30" s="254" t="s">
        <v>312</v>
      </c>
      <c r="H30" s="290" t="s">
        <v>312</v>
      </c>
      <c r="I30" s="254" t="s">
        <v>312</v>
      </c>
      <c r="J30" s="290" t="s">
        <v>312</v>
      </c>
      <c r="K30" s="254" t="s">
        <v>312</v>
      </c>
      <c r="L30" s="290" t="s">
        <v>312</v>
      </c>
      <c r="M30" s="254" t="s">
        <v>312</v>
      </c>
      <c r="N30" s="290" t="s">
        <v>312</v>
      </c>
      <c r="O30" s="254" t="s">
        <v>312</v>
      </c>
      <c r="Q30" s="292" t="s">
        <v>312</v>
      </c>
    </row>
    <row r="31" spans="1:36" s="198" customFormat="1" ht="12.75" x14ac:dyDescent="0.2">
      <c r="A31" s="209" t="s" vm="8">
        <v>9</v>
      </c>
      <c r="B31" s="290">
        <v>436</v>
      </c>
      <c r="C31" s="265" t="s">
        <v>197</v>
      </c>
      <c r="D31" s="291">
        <v>379</v>
      </c>
      <c r="E31" s="254">
        <v>5858.8416886543537</v>
      </c>
      <c r="F31" s="290">
        <v>286</v>
      </c>
      <c r="G31" s="254">
        <v>0</v>
      </c>
      <c r="H31" s="290">
        <v>18</v>
      </c>
      <c r="I31" s="254">
        <v>0</v>
      </c>
      <c r="J31" s="290">
        <v>75</v>
      </c>
      <c r="K31" s="254">
        <v>29606.68</v>
      </c>
      <c r="L31" s="290">
        <v>9</v>
      </c>
      <c r="M31" s="254">
        <v>0</v>
      </c>
      <c r="N31" s="290">
        <v>48</v>
      </c>
      <c r="O31" s="254">
        <v>0</v>
      </c>
      <c r="Q31" s="292">
        <v>26.098821751931297</v>
      </c>
    </row>
    <row r="32" spans="1:36" s="198" customFormat="1" ht="12.75" x14ac:dyDescent="0.2">
      <c r="A32" s="209" t="s">
        <v>315</v>
      </c>
      <c r="B32" s="290">
        <v>169</v>
      </c>
      <c r="C32" s="265" t="s">
        <v>197</v>
      </c>
      <c r="D32" s="291">
        <v>147</v>
      </c>
      <c r="E32" s="254">
        <v>291.56462585034012</v>
      </c>
      <c r="F32" s="290">
        <v>48</v>
      </c>
      <c r="G32" s="254">
        <v>0</v>
      </c>
      <c r="H32" s="290">
        <v>1</v>
      </c>
      <c r="I32" s="254">
        <v>0</v>
      </c>
      <c r="J32" s="290">
        <v>98</v>
      </c>
      <c r="K32" s="254">
        <v>437.34693877551018</v>
      </c>
      <c r="L32" s="290">
        <v>4</v>
      </c>
      <c r="M32" s="254">
        <v>0</v>
      </c>
      <c r="N32" s="290">
        <v>18</v>
      </c>
      <c r="O32" s="254">
        <v>0</v>
      </c>
      <c r="Q32" s="292">
        <v>47.080389067877938</v>
      </c>
    </row>
    <row r="33" spans="1:36" s="198" customFormat="1" ht="12.75" x14ac:dyDescent="0.2">
      <c r="A33" s="209" t="s" vm="10">
        <v>11</v>
      </c>
      <c r="B33" s="290" t="s">
        <v>312</v>
      </c>
      <c r="C33" s="265" t="s">
        <v>312</v>
      </c>
      <c r="D33" s="291" t="s">
        <v>312</v>
      </c>
      <c r="E33" s="254" t="s">
        <v>312</v>
      </c>
      <c r="F33" s="290" t="s">
        <v>312</v>
      </c>
      <c r="G33" s="254" t="s">
        <v>312</v>
      </c>
      <c r="H33" s="290" t="s">
        <v>312</v>
      </c>
      <c r="I33" s="254" t="s">
        <v>312</v>
      </c>
      <c r="J33" s="290" t="s">
        <v>312</v>
      </c>
      <c r="K33" s="254" t="s">
        <v>312</v>
      </c>
      <c r="L33" s="290" t="s">
        <v>312</v>
      </c>
      <c r="M33" s="254" t="s">
        <v>312</v>
      </c>
      <c r="N33" s="290" t="s">
        <v>312</v>
      </c>
      <c r="O33" s="254" t="s">
        <v>312</v>
      </c>
      <c r="Q33" s="292" t="s">
        <v>312</v>
      </c>
    </row>
    <row r="34" spans="1:36" s="198" customFormat="1" ht="12.75" x14ac:dyDescent="0.2">
      <c r="A34" s="209" t="s">
        <v>273</v>
      </c>
      <c r="B34" s="290">
        <v>375</v>
      </c>
      <c r="C34" s="265" t="s">
        <v>197</v>
      </c>
      <c r="D34" s="291">
        <v>301</v>
      </c>
      <c r="E34" s="254">
        <v>6343.568106312292</v>
      </c>
      <c r="F34" s="290">
        <v>40</v>
      </c>
      <c r="G34" s="254">
        <v>0</v>
      </c>
      <c r="H34" s="290">
        <v>36</v>
      </c>
      <c r="I34" s="254">
        <v>33285.111111111109</v>
      </c>
      <c r="J34" s="290">
        <v>225</v>
      </c>
      <c r="K34" s="254">
        <v>3160.6666666666665</v>
      </c>
      <c r="L34" s="290">
        <v>6</v>
      </c>
      <c r="M34" s="254">
        <v>0</v>
      </c>
      <c r="N34" s="290">
        <v>68</v>
      </c>
      <c r="O34" s="254">
        <v>0</v>
      </c>
      <c r="Q34" s="292">
        <v>112.46131330822197</v>
      </c>
    </row>
    <row r="35" spans="1:36" s="198" customFormat="1" ht="12.75" x14ac:dyDescent="0.2">
      <c r="A35" s="209" t="s">
        <v>270</v>
      </c>
      <c r="B35" s="290">
        <v>71</v>
      </c>
      <c r="C35" s="265" t="s">
        <v>197</v>
      </c>
      <c r="D35" s="291">
        <v>55</v>
      </c>
      <c r="E35" s="254">
        <v>33893.727272727272</v>
      </c>
      <c r="F35" s="290">
        <v>14</v>
      </c>
      <c r="G35" s="254">
        <v>0</v>
      </c>
      <c r="H35" s="290">
        <v>3</v>
      </c>
      <c r="I35" s="254">
        <v>270333.66666666669</v>
      </c>
      <c r="J35" s="290">
        <v>38</v>
      </c>
      <c r="K35" s="254">
        <v>27714.57894736842</v>
      </c>
      <c r="L35" s="290">
        <v>2</v>
      </c>
      <c r="M35" s="254">
        <v>0</v>
      </c>
      <c r="N35" s="290">
        <v>14</v>
      </c>
      <c r="O35" s="254">
        <v>0</v>
      </c>
      <c r="Q35" s="292">
        <v>3334.115989668936</v>
      </c>
    </row>
    <row r="36" spans="1:36" s="198" customFormat="1" ht="12.75" x14ac:dyDescent="0.2">
      <c r="A36" s="209" t="s">
        <v>211</v>
      </c>
      <c r="B36" s="290">
        <v>675</v>
      </c>
      <c r="C36" s="265" t="s">
        <v>197</v>
      </c>
      <c r="D36" s="291">
        <v>498</v>
      </c>
      <c r="E36" s="254">
        <v>6439.8433734939763</v>
      </c>
      <c r="F36" s="290">
        <v>261</v>
      </c>
      <c r="G36" s="254">
        <v>0</v>
      </c>
      <c r="H36" s="290">
        <v>31</v>
      </c>
      <c r="I36" s="254">
        <v>10085.645161290322</v>
      </c>
      <c r="J36" s="290">
        <v>206</v>
      </c>
      <c r="K36" s="254">
        <v>14050.422330097088</v>
      </c>
      <c r="L36" s="290">
        <v>58</v>
      </c>
      <c r="M36" s="254">
        <v>0</v>
      </c>
      <c r="N36" s="290">
        <v>119</v>
      </c>
      <c r="O36" s="254">
        <v>0</v>
      </c>
      <c r="Q36" s="292">
        <v>17.292454994464492</v>
      </c>
    </row>
    <row r="37" spans="1:36" s="198" customFormat="1" ht="12.75" x14ac:dyDescent="0.2">
      <c r="A37" s="209" t="s" vm="20">
        <v>21</v>
      </c>
      <c r="B37" s="290">
        <v>186</v>
      </c>
      <c r="C37" s="265" t="s">
        <v>197</v>
      </c>
      <c r="D37" s="291">
        <v>161</v>
      </c>
      <c r="E37" s="254">
        <v>10215.291925465839</v>
      </c>
      <c r="F37" s="290">
        <v>60</v>
      </c>
      <c r="G37" s="254">
        <v>0</v>
      </c>
      <c r="H37" s="290">
        <v>7</v>
      </c>
      <c r="I37" s="254">
        <v>106480.71428571429</v>
      </c>
      <c r="J37" s="290">
        <v>94</v>
      </c>
      <c r="K37" s="254">
        <v>9566.989361702128</v>
      </c>
      <c r="L37" s="290">
        <v>10</v>
      </c>
      <c r="M37" s="254">
        <v>0</v>
      </c>
      <c r="N37" s="290">
        <v>15</v>
      </c>
      <c r="O37" s="254">
        <v>0</v>
      </c>
      <c r="Q37" s="292">
        <v>64.417146043367282</v>
      </c>
    </row>
    <row r="38" spans="1:36" s="221" customFormat="1" ht="13.5" thickBot="1" x14ac:dyDescent="0.25">
      <c r="A38" s="258" t="s">
        <v>101</v>
      </c>
      <c r="B38" s="294">
        <v>2913</v>
      </c>
      <c r="C38" s="267" t="s">
        <v>197</v>
      </c>
      <c r="D38" s="295">
        <v>2435</v>
      </c>
      <c r="E38" s="262">
        <v>6776.3642710472277</v>
      </c>
      <c r="F38" s="294">
        <v>875</v>
      </c>
      <c r="G38" s="262">
        <v>0</v>
      </c>
      <c r="H38" s="294">
        <v>110</v>
      </c>
      <c r="I38" s="262">
        <v>30354.463636363635</v>
      </c>
      <c r="J38" s="294">
        <v>1450</v>
      </c>
      <c r="K38" s="262">
        <v>9076.8662068965514</v>
      </c>
      <c r="L38" s="294">
        <v>116</v>
      </c>
      <c r="M38" s="262">
        <v>0</v>
      </c>
      <c r="N38" s="294">
        <v>362</v>
      </c>
      <c r="O38" s="262">
        <v>0</v>
      </c>
      <c r="Q38" s="296">
        <v>35.478994437848542</v>
      </c>
      <c r="R38" s="198"/>
    </row>
    <row r="39" spans="1:36" s="198" customFormat="1" ht="13.5" thickTop="1" x14ac:dyDescent="0.2">
      <c r="A39" s="209"/>
      <c r="B39" s="209"/>
      <c r="C39" s="209"/>
      <c r="D39" s="209"/>
      <c r="E39" s="209"/>
      <c r="F39" s="209"/>
      <c r="G39" s="209"/>
      <c r="H39" s="209"/>
      <c r="I39" s="209"/>
      <c r="J39" s="209"/>
      <c r="K39" s="209"/>
      <c r="L39" s="209"/>
      <c r="M39" s="209"/>
      <c r="N39" s="209"/>
      <c r="O39" s="209"/>
      <c r="Q39" s="209"/>
    </row>
    <row r="40" spans="1:36" s="198" customFormat="1" ht="12.75" x14ac:dyDescent="0.2">
      <c r="A40" s="209"/>
      <c r="B40" s="209"/>
      <c r="C40" s="209"/>
      <c r="D40" s="209"/>
      <c r="E40" s="209"/>
      <c r="F40" s="209"/>
      <c r="G40" s="209"/>
      <c r="H40" s="209"/>
      <c r="I40" s="209"/>
      <c r="J40" s="209"/>
      <c r="K40" s="209"/>
      <c r="L40" s="209"/>
      <c r="M40" s="209"/>
      <c r="N40" s="209"/>
      <c r="O40" s="209"/>
      <c r="Q40" s="209"/>
    </row>
    <row r="41" spans="1:36" s="198" customFormat="1" ht="12.75" x14ac:dyDescent="0.2">
      <c r="A41" s="209"/>
      <c r="B41" s="209"/>
      <c r="C41" s="209"/>
      <c r="D41" s="209"/>
      <c r="E41" s="209"/>
      <c r="F41" s="209"/>
      <c r="G41" s="209"/>
      <c r="H41" s="209"/>
      <c r="I41" s="209"/>
      <c r="J41" s="209"/>
      <c r="K41" s="209"/>
      <c r="L41" s="209"/>
      <c r="M41" s="209"/>
      <c r="N41" s="209"/>
      <c r="O41" s="209"/>
      <c r="Q41" s="209"/>
    </row>
    <row r="42" spans="1:36" s="198" customFormat="1" ht="30" customHeight="1" x14ac:dyDescent="0.2">
      <c r="A42" s="331" t="s">
        <v>32</v>
      </c>
      <c r="B42" s="334" t="s">
        <v>45</v>
      </c>
      <c r="C42" s="335"/>
      <c r="D42" s="337" t="s">
        <v>47</v>
      </c>
      <c r="E42" s="330"/>
      <c r="F42" s="338" t="s">
        <v>51</v>
      </c>
      <c r="G42" s="339"/>
      <c r="H42" s="338" t="s">
        <v>53</v>
      </c>
      <c r="I42" s="339"/>
      <c r="J42" s="338" t="s">
        <v>105</v>
      </c>
      <c r="K42" s="339"/>
      <c r="L42" s="328" t="s">
        <v>49</v>
      </c>
      <c r="M42" s="330"/>
      <c r="N42" s="328" t="s">
        <v>181</v>
      </c>
      <c r="O42" s="330"/>
      <c r="Q42" s="277" t="s">
        <v>247</v>
      </c>
      <c r="V42" s="278" t="s">
        <v>112</v>
      </c>
      <c r="W42" s="151" t="s">
        <v>113</v>
      </c>
      <c r="Y42" s="279"/>
      <c r="AA42" s="240"/>
    </row>
    <row r="43" spans="1:36" s="198" customFormat="1" ht="25.5" x14ac:dyDescent="0.2">
      <c r="A43" s="333"/>
      <c r="B43" s="280" t="s">
        <v>46</v>
      </c>
      <c r="C43" s="281" t="s">
        <v>217</v>
      </c>
      <c r="D43" s="282" t="s">
        <v>46</v>
      </c>
      <c r="E43" s="283" t="s">
        <v>217</v>
      </c>
      <c r="F43" s="284" t="s">
        <v>46</v>
      </c>
      <c r="G43" s="285" t="s">
        <v>217</v>
      </c>
      <c r="H43" s="284" t="s">
        <v>46</v>
      </c>
      <c r="I43" s="285" t="s">
        <v>217</v>
      </c>
      <c r="J43" s="284" t="s">
        <v>46</v>
      </c>
      <c r="K43" s="285" t="s">
        <v>217</v>
      </c>
      <c r="L43" s="286" t="s">
        <v>46</v>
      </c>
      <c r="M43" s="283" t="s">
        <v>217</v>
      </c>
      <c r="N43" s="286" t="s">
        <v>46</v>
      </c>
      <c r="O43" s="283" t="s">
        <v>217</v>
      </c>
      <c r="Q43" s="287" t="s">
        <v>246</v>
      </c>
      <c r="V43" s="288"/>
      <c r="W43" s="288"/>
      <c r="X43" s="289"/>
      <c r="Y43" s="289"/>
      <c r="AC43" s="216"/>
      <c r="AD43" s="216"/>
      <c r="AE43" s="322"/>
      <c r="AF43" s="322"/>
      <c r="AG43" s="216"/>
      <c r="AH43" s="216"/>
      <c r="AI43" s="216"/>
      <c r="AJ43" s="216"/>
    </row>
    <row r="44" spans="1:36" s="198" customFormat="1" ht="12.75" x14ac:dyDescent="0.2">
      <c r="A44" s="209" t="s">
        <v>210</v>
      </c>
      <c r="B44" s="290" t="s">
        <v>312</v>
      </c>
      <c r="C44" s="265" t="s">
        <v>312</v>
      </c>
      <c r="D44" s="291" t="s">
        <v>312</v>
      </c>
      <c r="E44" s="266" t="s">
        <v>312</v>
      </c>
      <c r="F44" s="290" t="s">
        <v>312</v>
      </c>
      <c r="G44" s="266" t="s">
        <v>312</v>
      </c>
      <c r="H44" s="290" t="s">
        <v>312</v>
      </c>
      <c r="I44" s="266" t="s">
        <v>312</v>
      </c>
      <c r="J44" s="290" t="s">
        <v>312</v>
      </c>
      <c r="K44" s="266" t="s">
        <v>312</v>
      </c>
      <c r="L44" s="290" t="s">
        <v>312</v>
      </c>
      <c r="M44" s="266" t="s">
        <v>312</v>
      </c>
      <c r="N44" s="290" t="s">
        <v>312</v>
      </c>
      <c r="O44" s="266" t="s">
        <v>312</v>
      </c>
      <c r="Q44" s="292" t="s">
        <v>312</v>
      </c>
    </row>
    <row r="45" spans="1:36" s="198" customFormat="1" ht="12.75" x14ac:dyDescent="0.2">
      <c r="A45" s="209" t="s" vm="1">
        <v>2</v>
      </c>
      <c r="B45" s="290" t="s">
        <v>312</v>
      </c>
      <c r="C45" s="265" t="s">
        <v>312</v>
      </c>
      <c r="D45" s="291" t="s">
        <v>312</v>
      </c>
      <c r="E45" s="266" t="s">
        <v>312</v>
      </c>
      <c r="F45" s="290" t="s">
        <v>312</v>
      </c>
      <c r="G45" s="266" t="s">
        <v>312</v>
      </c>
      <c r="H45" s="290" t="s">
        <v>312</v>
      </c>
      <c r="I45" s="266" t="s">
        <v>312</v>
      </c>
      <c r="J45" s="290" t="s">
        <v>312</v>
      </c>
      <c r="K45" s="266" t="s">
        <v>312</v>
      </c>
      <c r="L45" s="290" t="s">
        <v>312</v>
      </c>
      <c r="M45" s="266" t="s">
        <v>312</v>
      </c>
      <c r="N45" s="290" t="s">
        <v>312</v>
      </c>
      <c r="O45" s="266" t="s">
        <v>312</v>
      </c>
      <c r="Q45" s="292" t="s">
        <v>312</v>
      </c>
    </row>
    <row r="46" spans="1:36" s="198" customFormat="1" ht="12.75" x14ac:dyDescent="0.2">
      <c r="A46" s="209" t="s">
        <v>205</v>
      </c>
      <c r="B46" s="290" t="s">
        <v>312</v>
      </c>
      <c r="C46" s="265" t="s">
        <v>312</v>
      </c>
      <c r="D46" s="291" t="s">
        <v>312</v>
      </c>
      <c r="E46" s="266" t="s">
        <v>312</v>
      </c>
      <c r="F46" s="290" t="s">
        <v>312</v>
      </c>
      <c r="G46" s="266" t="s">
        <v>312</v>
      </c>
      <c r="H46" s="290" t="s">
        <v>312</v>
      </c>
      <c r="I46" s="266" t="s">
        <v>312</v>
      </c>
      <c r="J46" s="290" t="s">
        <v>312</v>
      </c>
      <c r="K46" s="266" t="s">
        <v>312</v>
      </c>
      <c r="L46" s="290" t="s">
        <v>312</v>
      </c>
      <c r="M46" s="266" t="s">
        <v>312</v>
      </c>
      <c r="N46" s="290" t="s">
        <v>312</v>
      </c>
      <c r="O46" s="266" t="s">
        <v>312</v>
      </c>
      <c r="Q46" s="292" t="s">
        <v>312</v>
      </c>
    </row>
    <row r="47" spans="1:36" s="198" customFormat="1" ht="12.75" x14ac:dyDescent="0.2">
      <c r="A47" s="209" t="s" vm="5">
        <v>6</v>
      </c>
      <c r="B47" s="290" t="s">
        <v>312</v>
      </c>
      <c r="C47" s="265" t="s">
        <v>312</v>
      </c>
      <c r="D47" s="291" t="s">
        <v>312</v>
      </c>
      <c r="E47" s="266" t="s">
        <v>312</v>
      </c>
      <c r="F47" s="290" t="s">
        <v>312</v>
      </c>
      <c r="G47" s="266" t="s">
        <v>312</v>
      </c>
      <c r="H47" s="290" t="s">
        <v>312</v>
      </c>
      <c r="I47" s="266" t="s">
        <v>312</v>
      </c>
      <c r="J47" s="290" t="s">
        <v>312</v>
      </c>
      <c r="K47" s="266" t="s">
        <v>312</v>
      </c>
      <c r="L47" s="290" t="s">
        <v>312</v>
      </c>
      <c r="M47" s="266" t="s">
        <v>312</v>
      </c>
      <c r="N47" s="290" t="s">
        <v>312</v>
      </c>
      <c r="O47" s="266" t="s">
        <v>312</v>
      </c>
      <c r="Q47" s="292" t="s">
        <v>312</v>
      </c>
    </row>
    <row r="48" spans="1:36" s="198" customFormat="1" ht="12.75" x14ac:dyDescent="0.2">
      <c r="A48" s="209" t="s" vm="6">
        <v>7</v>
      </c>
      <c r="B48" s="290" t="s">
        <v>312</v>
      </c>
      <c r="C48" s="265" t="s">
        <v>312</v>
      </c>
      <c r="D48" s="291" t="s">
        <v>312</v>
      </c>
      <c r="E48" s="266" t="s">
        <v>312</v>
      </c>
      <c r="F48" s="290" t="s">
        <v>312</v>
      </c>
      <c r="G48" s="266" t="s">
        <v>312</v>
      </c>
      <c r="H48" s="290" t="s">
        <v>312</v>
      </c>
      <c r="I48" s="266" t="s">
        <v>312</v>
      </c>
      <c r="J48" s="290" t="s">
        <v>312</v>
      </c>
      <c r="K48" s="266" t="s">
        <v>312</v>
      </c>
      <c r="L48" s="290" t="s">
        <v>312</v>
      </c>
      <c r="M48" s="266" t="s">
        <v>312</v>
      </c>
      <c r="N48" s="290" t="s">
        <v>312</v>
      </c>
      <c r="O48" s="266" t="s">
        <v>312</v>
      </c>
      <c r="Q48" s="292" t="s">
        <v>312</v>
      </c>
    </row>
    <row r="49" spans="1:36" s="198" customFormat="1" ht="12.75" x14ac:dyDescent="0.2">
      <c r="A49" s="209" t="s" vm="7">
        <v>8</v>
      </c>
      <c r="B49" s="290" t="s">
        <v>312</v>
      </c>
      <c r="C49" s="265" t="s">
        <v>312</v>
      </c>
      <c r="D49" s="291" t="s">
        <v>312</v>
      </c>
      <c r="E49" s="266" t="s">
        <v>312</v>
      </c>
      <c r="F49" s="290" t="s">
        <v>312</v>
      </c>
      <c r="G49" s="266" t="s">
        <v>312</v>
      </c>
      <c r="H49" s="290" t="s">
        <v>312</v>
      </c>
      <c r="I49" s="266" t="s">
        <v>312</v>
      </c>
      <c r="J49" s="290" t="s">
        <v>312</v>
      </c>
      <c r="K49" s="266" t="s">
        <v>312</v>
      </c>
      <c r="L49" s="290" t="s">
        <v>312</v>
      </c>
      <c r="M49" s="266" t="s">
        <v>312</v>
      </c>
      <c r="N49" s="290" t="s">
        <v>312</v>
      </c>
      <c r="O49" s="266" t="s">
        <v>312</v>
      </c>
      <c r="Q49" s="292" t="s">
        <v>312</v>
      </c>
    </row>
    <row r="50" spans="1:36" s="198" customFormat="1" ht="12.75" x14ac:dyDescent="0.2">
      <c r="A50" s="209" t="s" vm="8">
        <v>9</v>
      </c>
      <c r="B50" s="290" t="s">
        <v>312</v>
      </c>
      <c r="C50" s="265" t="s">
        <v>312</v>
      </c>
      <c r="D50" s="291" t="s">
        <v>312</v>
      </c>
      <c r="E50" s="266" t="s">
        <v>312</v>
      </c>
      <c r="F50" s="290" t="s">
        <v>312</v>
      </c>
      <c r="G50" s="266" t="s">
        <v>312</v>
      </c>
      <c r="H50" s="290" t="s">
        <v>312</v>
      </c>
      <c r="I50" s="266" t="s">
        <v>312</v>
      </c>
      <c r="J50" s="290" t="s">
        <v>312</v>
      </c>
      <c r="K50" s="266" t="s">
        <v>312</v>
      </c>
      <c r="L50" s="290" t="s">
        <v>312</v>
      </c>
      <c r="M50" s="266" t="s">
        <v>312</v>
      </c>
      <c r="N50" s="290" t="s">
        <v>312</v>
      </c>
      <c r="O50" s="266" t="s">
        <v>312</v>
      </c>
      <c r="Q50" s="292" t="s">
        <v>312</v>
      </c>
    </row>
    <row r="51" spans="1:36" s="198" customFormat="1" ht="12.75" x14ac:dyDescent="0.2">
      <c r="A51" s="209" t="s">
        <v>315</v>
      </c>
      <c r="B51" s="290" t="s">
        <v>312</v>
      </c>
      <c r="C51" s="265" t="s">
        <v>312</v>
      </c>
      <c r="D51" s="291" t="s">
        <v>312</v>
      </c>
      <c r="E51" s="266" t="s">
        <v>312</v>
      </c>
      <c r="F51" s="290" t="s">
        <v>312</v>
      </c>
      <c r="G51" s="266" t="s">
        <v>312</v>
      </c>
      <c r="H51" s="290" t="s">
        <v>312</v>
      </c>
      <c r="I51" s="266" t="s">
        <v>312</v>
      </c>
      <c r="J51" s="290" t="s">
        <v>312</v>
      </c>
      <c r="K51" s="266" t="s">
        <v>312</v>
      </c>
      <c r="L51" s="290" t="s">
        <v>312</v>
      </c>
      <c r="M51" s="266" t="s">
        <v>312</v>
      </c>
      <c r="N51" s="290" t="s">
        <v>312</v>
      </c>
      <c r="O51" s="266" t="s">
        <v>312</v>
      </c>
      <c r="Q51" s="292" t="s">
        <v>312</v>
      </c>
    </row>
    <row r="52" spans="1:36" s="198" customFormat="1" ht="12.75" x14ac:dyDescent="0.2">
      <c r="A52" s="209" t="s" vm="10">
        <v>11</v>
      </c>
      <c r="B52" s="290" t="s">
        <v>312</v>
      </c>
      <c r="C52" s="265" t="s">
        <v>312</v>
      </c>
      <c r="D52" s="291" t="s">
        <v>312</v>
      </c>
      <c r="E52" s="266" t="s">
        <v>312</v>
      </c>
      <c r="F52" s="290" t="s">
        <v>312</v>
      </c>
      <c r="G52" s="266" t="s">
        <v>312</v>
      </c>
      <c r="H52" s="290" t="s">
        <v>312</v>
      </c>
      <c r="I52" s="266" t="s">
        <v>312</v>
      </c>
      <c r="J52" s="290" t="s">
        <v>312</v>
      </c>
      <c r="K52" s="266" t="s">
        <v>312</v>
      </c>
      <c r="L52" s="290" t="s">
        <v>312</v>
      </c>
      <c r="M52" s="266" t="s">
        <v>312</v>
      </c>
      <c r="N52" s="290" t="s">
        <v>312</v>
      </c>
      <c r="O52" s="266" t="s">
        <v>312</v>
      </c>
      <c r="Q52" s="292" t="s">
        <v>312</v>
      </c>
    </row>
    <row r="53" spans="1:36" s="198" customFormat="1" ht="12.75" x14ac:dyDescent="0.2">
      <c r="A53" s="209" t="s">
        <v>273</v>
      </c>
      <c r="B53" s="290" t="s">
        <v>312</v>
      </c>
      <c r="C53" s="265" t="s">
        <v>312</v>
      </c>
      <c r="D53" s="291" t="s">
        <v>312</v>
      </c>
      <c r="E53" s="266" t="s">
        <v>312</v>
      </c>
      <c r="F53" s="290" t="s">
        <v>312</v>
      </c>
      <c r="G53" s="266" t="s">
        <v>312</v>
      </c>
      <c r="H53" s="290" t="s">
        <v>312</v>
      </c>
      <c r="I53" s="266" t="s">
        <v>312</v>
      </c>
      <c r="J53" s="290" t="s">
        <v>312</v>
      </c>
      <c r="K53" s="266" t="s">
        <v>312</v>
      </c>
      <c r="L53" s="290" t="s">
        <v>312</v>
      </c>
      <c r="M53" s="266" t="s">
        <v>312</v>
      </c>
      <c r="N53" s="290" t="s">
        <v>312</v>
      </c>
      <c r="O53" s="266" t="s">
        <v>312</v>
      </c>
      <c r="Q53" s="292" t="s">
        <v>312</v>
      </c>
    </row>
    <row r="54" spans="1:36" s="198" customFormat="1" ht="12.75" x14ac:dyDescent="0.2">
      <c r="A54" s="209" t="s">
        <v>270</v>
      </c>
      <c r="B54" s="290" t="s">
        <v>312</v>
      </c>
      <c r="C54" s="265" t="s">
        <v>312</v>
      </c>
      <c r="D54" s="291" t="s">
        <v>312</v>
      </c>
      <c r="E54" s="266" t="s">
        <v>312</v>
      </c>
      <c r="F54" s="290" t="s">
        <v>312</v>
      </c>
      <c r="G54" s="266" t="s">
        <v>312</v>
      </c>
      <c r="H54" s="290" t="s">
        <v>312</v>
      </c>
      <c r="I54" s="266" t="s">
        <v>312</v>
      </c>
      <c r="J54" s="290" t="s">
        <v>312</v>
      </c>
      <c r="K54" s="266" t="s">
        <v>312</v>
      </c>
      <c r="L54" s="290" t="s">
        <v>312</v>
      </c>
      <c r="M54" s="266" t="s">
        <v>312</v>
      </c>
      <c r="N54" s="290" t="s">
        <v>312</v>
      </c>
      <c r="O54" s="266" t="s">
        <v>312</v>
      </c>
      <c r="Q54" s="292" t="s">
        <v>312</v>
      </c>
    </row>
    <row r="55" spans="1:36" s="198" customFormat="1" ht="12.75" x14ac:dyDescent="0.2">
      <c r="A55" s="209" t="s">
        <v>211</v>
      </c>
      <c r="B55" s="290" t="s">
        <v>312</v>
      </c>
      <c r="C55" s="265" t="s">
        <v>312</v>
      </c>
      <c r="D55" s="291" t="s">
        <v>312</v>
      </c>
      <c r="E55" s="266" t="s">
        <v>312</v>
      </c>
      <c r="F55" s="290" t="s">
        <v>312</v>
      </c>
      <c r="G55" s="266" t="s">
        <v>312</v>
      </c>
      <c r="H55" s="290" t="s">
        <v>312</v>
      </c>
      <c r="I55" s="266" t="s">
        <v>312</v>
      </c>
      <c r="J55" s="290" t="s">
        <v>312</v>
      </c>
      <c r="K55" s="266" t="s">
        <v>312</v>
      </c>
      <c r="L55" s="290" t="s">
        <v>312</v>
      </c>
      <c r="M55" s="266" t="s">
        <v>312</v>
      </c>
      <c r="N55" s="290" t="s">
        <v>312</v>
      </c>
      <c r="O55" s="266" t="s">
        <v>312</v>
      </c>
      <c r="Q55" s="292" t="s">
        <v>312</v>
      </c>
    </row>
    <row r="56" spans="1:36" s="198" customFormat="1" ht="12.75" x14ac:dyDescent="0.2">
      <c r="A56" s="209" t="s" vm="20">
        <v>21</v>
      </c>
      <c r="B56" s="290" t="s">
        <v>312</v>
      </c>
      <c r="C56" s="265" t="s">
        <v>312</v>
      </c>
      <c r="D56" s="291" t="s">
        <v>312</v>
      </c>
      <c r="E56" s="266" t="s">
        <v>312</v>
      </c>
      <c r="F56" s="290" t="s">
        <v>312</v>
      </c>
      <c r="G56" s="266" t="s">
        <v>312</v>
      </c>
      <c r="H56" s="290" t="s">
        <v>312</v>
      </c>
      <c r="I56" s="266" t="s">
        <v>312</v>
      </c>
      <c r="J56" s="290" t="s">
        <v>312</v>
      </c>
      <c r="K56" s="266" t="s">
        <v>312</v>
      </c>
      <c r="L56" s="290" t="s">
        <v>312</v>
      </c>
      <c r="M56" s="266" t="s">
        <v>312</v>
      </c>
      <c r="N56" s="290" t="s">
        <v>312</v>
      </c>
      <c r="O56" s="266" t="s">
        <v>312</v>
      </c>
      <c r="Q56" s="292" t="s">
        <v>312</v>
      </c>
    </row>
    <row r="57" spans="1:36" s="221" customFormat="1" ht="13.5" thickBot="1" x14ac:dyDescent="0.25">
      <c r="A57" s="258" t="s">
        <v>101</v>
      </c>
      <c r="B57" s="294" t="s">
        <v>312</v>
      </c>
      <c r="C57" s="267" t="s">
        <v>312</v>
      </c>
      <c r="D57" s="295" t="s">
        <v>312</v>
      </c>
      <c r="E57" s="262" t="s">
        <v>312</v>
      </c>
      <c r="F57" s="294" t="s">
        <v>312</v>
      </c>
      <c r="G57" s="262" t="s">
        <v>312</v>
      </c>
      <c r="H57" s="294" t="s">
        <v>312</v>
      </c>
      <c r="I57" s="262" t="s">
        <v>312</v>
      </c>
      <c r="J57" s="294" t="s">
        <v>312</v>
      </c>
      <c r="K57" s="262" t="s">
        <v>312</v>
      </c>
      <c r="L57" s="294" t="s">
        <v>312</v>
      </c>
      <c r="M57" s="262" t="s">
        <v>312</v>
      </c>
      <c r="N57" s="294" t="s">
        <v>312</v>
      </c>
      <c r="O57" s="262" t="s">
        <v>312</v>
      </c>
      <c r="Q57" s="296" t="s">
        <v>312</v>
      </c>
      <c r="R57" s="198"/>
    </row>
    <row r="58" spans="1:36" s="221" customFormat="1" ht="13.5" thickTop="1" x14ac:dyDescent="0.2">
      <c r="A58" s="222"/>
      <c r="B58" s="222"/>
      <c r="C58" s="297"/>
      <c r="D58" s="222"/>
      <c r="E58" s="297"/>
      <c r="F58" s="222"/>
      <c r="G58" s="297"/>
      <c r="H58" s="222"/>
      <c r="I58" s="297"/>
      <c r="J58" s="222"/>
      <c r="K58" s="297"/>
      <c r="L58" s="222"/>
      <c r="M58" s="297"/>
      <c r="N58" s="222"/>
      <c r="O58" s="297"/>
      <c r="Q58" s="222"/>
    </row>
    <row r="59" spans="1:36" s="221" customFormat="1" ht="12.75" x14ac:dyDescent="0.2">
      <c r="A59" s="222"/>
      <c r="B59" s="222"/>
      <c r="C59" s="297"/>
      <c r="D59" s="222"/>
      <c r="E59" s="297"/>
      <c r="F59" s="222"/>
      <c r="G59" s="297"/>
      <c r="H59" s="222"/>
      <c r="I59" s="297"/>
      <c r="J59" s="222"/>
      <c r="K59" s="297"/>
      <c r="L59" s="222"/>
      <c r="M59" s="297"/>
      <c r="N59" s="222"/>
      <c r="O59" s="297"/>
      <c r="Q59" s="222"/>
    </row>
    <row r="60" spans="1:36" s="221" customFormat="1" ht="12.75" x14ac:dyDescent="0.2">
      <c r="A60" s="222"/>
      <c r="B60" s="222"/>
      <c r="C60" s="297"/>
      <c r="D60" s="222"/>
      <c r="E60" s="297"/>
      <c r="F60" s="222"/>
      <c r="G60" s="297"/>
      <c r="H60" s="222"/>
      <c r="I60" s="297"/>
      <c r="J60" s="222"/>
      <c r="K60" s="297"/>
      <c r="L60" s="222"/>
      <c r="M60" s="297"/>
      <c r="N60" s="222"/>
      <c r="O60" s="297"/>
      <c r="Q60" s="222"/>
    </row>
    <row r="61" spans="1:36" s="198" customFormat="1" ht="30" customHeight="1" x14ac:dyDescent="0.2">
      <c r="A61" s="331" t="s">
        <v>33</v>
      </c>
      <c r="B61" s="334" t="s">
        <v>45</v>
      </c>
      <c r="C61" s="335"/>
      <c r="D61" s="337" t="s">
        <v>47</v>
      </c>
      <c r="E61" s="330"/>
      <c r="F61" s="338" t="s">
        <v>51</v>
      </c>
      <c r="G61" s="339"/>
      <c r="H61" s="338" t="s">
        <v>53</v>
      </c>
      <c r="I61" s="339"/>
      <c r="J61" s="338" t="s">
        <v>105</v>
      </c>
      <c r="K61" s="339"/>
      <c r="L61" s="328" t="s">
        <v>49</v>
      </c>
      <c r="M61" s="330"/>
      <c r="N61" s="328" t="s">
        <v>181</v>
      </c>
      <c r="O61" s="330"/>
      <c r="Q61" s="277" t="s">
        <v>247</v>
      </c>
      <c r="V61" s="278" t="s">
        <v>112</v>
      </c>
      <c r="W61" s="151" t="s">
        <v>113</v>
      </c>
      <c r="Y61" s="279"/>
      <c r="AA61" s="240"/>
    </row>
    <row r="62" spans="1:36" s="198" customFormat="1" ht="25.5" x14ac:dyDescent="0.2">
      <c r="A62" s="333"/>
      <c r="B62" s="280" t="s">
        <v>46</v>
      </c>
      <c r="C62" s="281" t="s">
        <v>218</v>
      </c>
      <c r="D62" s="282" t="s">
        <v>46</v>
      </c>
      <c r="E62" s="283" t="s">
        <v>217</v>
      </c>
      <c r="F62" s="284" t="s">
        <v>46</v>
      </c>
      <c r="G62" s="285" t="s">
        <v>217</v>
      </c>
      <c r="H62" s="284" t="s">
        <v>46</v>
      </c>
      <c r="I62" s="285" t="s">
        <v>217</v>
      </c>
      <c r="J62" s="284" t="s">
        <v>46</v>
      </c>
      <c r="K62" s="285" t="s">
        <v>217</v>
      </c>
      <c r="L62" s="286" t="s">
        <v>46</v>
      </c>
      <c r="M62" s="283" t="s">
        <v>217</v>
      </c>
      <c r="N62" s="286" t="s">
        <v>46</v>
      </c>
      <c r="O62" s="283" t="s">
        <v>217</v>
      </c>
      <c r="Q62" s="287" t="s">
        <v>246</v>
      </c>
      <c r="V62" s="288"/>
      <c r="W62" s="288"/>
      <c r="X62" s="289"/>
      <c r="Y62" s="289"/>
      <c r="AC62" s="216"/>
      <c r="AD62" s="216"/>
      <c r="AE62" s="322"/>
      <c r="AF62" s="322"/>
      <c r="AG62" s="216"/>
      <c r="AH62" s="216"/>
      <c r="AI62" s="216"/>
      <c r="AJ62" s="216"/>
    </row>
    <row r="63" spans="1:36" s="198" customFormat="1" ht="12.75" x14ac:dyDescent="0.2">
      <c r="A63" s="209" t="s">
        <v>210</v>
      </c>
      <c r="B63" s="290">
        <v>1206</v>
      </c>
      <c r="C63" s="265" t="s">
        <v>197</v>
      </c>
      <c r="D63" s="291">
        <v>1113</v>
      </c>
      <c r="E63" s="254">
        <v>273.15094339622641</v>
      </c>
      <c r="F63" s="290">
        <v>174</v>
      </c>
      <c r="G63" s="254">
        <v>0</v>
      </c>
      <c r="H63" s="290">
        <v>8</v>
      </c>
      <c r="I63" s="254">
        <v>0</v>
      </c>
      <c r="J63" s="290">
        <v>931</v>
      </c>
      <c r="K63" s="254">
        <v>326.54887218045116</v>
      </c>
      <c r="L63" s="290">
        <v>22</v>
      </c>
      <c r="M63" s="254">
        <v>0</v>
      </c>
      <c r="N63" s="290">
        <v>71</v>
      </c>
      <c r="O63" s="254">
        <v>0</v>
      </c>
      <c r="Q63" s="292">
        <v>121.51280418503801</v>
      </c>
    </row>
    <row r="64" spans="1:36" s="198" customFormat="1" ht="12.75" x14ac:dyDescent="0.2">
      <c r="A64" s="209" t="s" vm="1">
        <v>2</v>
      </c>
      <c r="B64" s="290" t="s">
        <v>312</v>
      </c>
      <c r="C64" s="265" t="s">
        <v>312</v>
      </c>
      <c r="D64" s="291" t="s">
        <v>312</v>
      </c>
      <c r="E64" s="254" t="s">
        <v>312</v>
      </c>
      <c r="F64" s="290" t="s">
        <v>312</v>
      </c>
      <c r="G64" s="254" t="s">
        <v>312</v>
      </c>
      <c r="H64" s="290" t="s">
        <v>312</v>
      </c>
      <c r="I64" s="254" t="s">
        <v>312</v>
      </c>
      <c r="J64" s="290" t="s">
        <v>312</v>
      </c>
      <c r="K64" s="254" t="s">
        <v>312</v>
      </c>
      <c r="L64" s="290" t="s">
        <v>312</v>
      </c>
      <c r="M64" s="254" t="s">
        <v>312</v>
      </c>
      <c r="N64" s="290" t="s">
        <v>312</v>
      </c>
      <c r="O64" s="254" t="s">
        <v>312</v>
      </c>
      <c r="Q64" s="292" t="s">
        <v>312</v>
      </c>
    </row>
    <row r="65" spans="1:27" s="198" customFormat="1" ht="12.75" x14ac:dyDescent="0.2">
      <c r="A65" s="209" t="s">
        <v>205</v>
      </c>
      <c r="B65" s="290" t="s">
        <v>312</v>
      </c>
      <c r="C65" s="265" t="s">
        <v>312</v>
      </c>
      <c r="D65" s="291" t="s">
        <v>312</v>
      </c>
      <c r="E65" s="254" t="s">
        <v>312</v>
      </c>
      <c r="F65" s="290" t="s">
        <v>312</v>
      </c>
      <c r="G65" s="254" t="s">
        <v>312</v>
      </c>
      <c r="H65" s="290" t="s">
        <v>312</v>
      </c>
      <c r="I65" s="254" t="s">
        <v>312</v>
      </c>
      <c r="J65" s="290" t="s">
        <v>312</v>
      </c>
      <c r="K65" s="254" t="s">
        <v>312</v>
      </c>
      <c r="L65" s="290" t="s">
        <v>312</v>
      </c>
      <c r="M65" s="254" t="s">
        <v>312</v>
      </c>
      <c r="N65" s="290" t="s">
        <v>312</v>
      </c>
      <c r="O65" s="254" t="s">
        <v>312</v>
      </c>
      <c r="Q65" s="292" t="s">
        <v>312</v>
      </c>
    </row>
    <row r="66" spans="1:27" s="198" customFormat="1" ht="12.75" x14ac:dyDescent="0.2">
      <c r="A66" s="209" t="s" vm="5">
        <v>6</v>
      </c>
      <c r="B66" s="290" t="s">
        <v>312</v>
      </c>
      <c r="C66" s="265" t="s">
        <v>312</v>
      </c>
      <c r="D66" s="291" t="s">
        <v>312</v>
      </c>
      <c r="E66" s="254" t="s">
        <v>312</v>
      </c>
      <c r="F66" s="290" t="s">
        <v>312</v>
      </c>
      <c r="G66" s="254" t="s">
        <v>312</v>
      </c>
      <c r="H66" s="290" t="s">
        <v>312</v>
      </c>
      <c r="I66" s="254" t="s">
        <v>312</v>
      </c>
      <c r="J66" s="290" t="s">
        <v>312</v>
      </c>
      <c r="K66" s="254" t="s">
        <v>312</v>
      </c>
      <c r="L66" s="290" t="s">
        <v>312</v>
      </c>
      <c r="M66" s="254" t="s">
        <v>312</v>
      </c>
      <c r="N66" s="290" t="s">
        <v>312</v>
      </c>
      <c r="O66" s="254" t="s">
        <v>312</v>
      </c>
      <c r="Q66" s="292" t="s">
        <v>312</v>
      </c>
    </row>
    <row r="67" spans="1:27" s="198" customFormat="1" ht="12.75" x14ac:dyDescent="0.2">
      <c r="A67" s="209" t="s" vm="6">
        <v>7</v>
      </c>
      <c r="B67" s="290" t="s">
        <v>312</v>
      </c>
      <c r="C67" s="265" t="s">
        <v>312</v>
      </c>
      <c r="D67" s="291" t="s">
        <v>312</v>
      </c>
      <c r="E67" s="254" t="s">
        <v>312</v>
      </c>
      <c r="F67" s="290" t="s">
        <v>312</v>
      </c>
      <c r="G67" s="254" t="s">
        <v>312</v>
      </c>
      <c r="H67" s="290" t="s">
        <v>312</v>
      </c>
      <c r="I67" s="254" t="s">
        <v>312</v>
      </c>
      <c r="J67" s="290" t="s">
        <v>312</v>
      </c>
      <c r="K67" s="254" t="s">
        <v>312</v>
      </c>
      <c r="L67" s="290" t="s">
        <v>312</v>
      </c>
      <c r="M67" s="254" t="s">
        <v>312</v>
      </c>
      <c r="N67" s="290" t="s">
        <v>312</v>
      </c>
      <c r="O67" s="254" t="s">
        <v>312</v>
      </c>
      <c r="Q67" s="292" t="s">
        <v>312</v>
      </c>
    </row>
    <row r="68" spans="1:27" s="198" customFormat="1" ht="12.75" x14ac:dyDescent="0.2">
      <c r="A68" s="209" t="s" vm="7">
        <v>8</v>
      </c>
      <c r="B68" s="290" t="s">
        <v>312</v>
      </c>
      <c r="C68" s="265" t="s">
        <v>312</v>
      </c>
      <c r="D68" s="291" t="s">
        <v>312</v>
      </c>
      <c r="E68" s="254" t="s">
        <v>312</v>
      </c>
      <c r="F68" s="290" t="s">
        <v>312</v>
      </c>
      <c r="G68" s="254" t="s">
        <v>312</v>
      </c>
      <c r="H68" s="290" t="s">
        <v>312</v>
      </c>
      <c r="I68" s="254" t="s">
        <v>312</v>
      </c>
      <c r="J68" s="290" t="s">
        <v>312</v>
      </c>
      <c r="K68" s="254" t="s">
        <v>312</v>
      </c>
      <c r="L68" s="290" t="s">
        <v>312</v>
      </c>
      <c r="M68" s="254" t="s">
        <v>312</v>
      </c>
      <c r="N68" s="290" t="s">
        <v>312</v>
      </c>
      <c r="O68" s="254" t="s">
        <v>312</v>
      </c>
      <c r="Q68" s="292" t="s">
        <v>312</v>
      </c>
    </row>
    <row r="69" spans="1:27" s="198" customFormat="1" ht="12.75" x14ac:dyDescent="0.2">
      <c r="A69" s="209" t="s" vm="8">
        <v>9</v>
      </c>
      <c r="B69" s="290">
        <v>350</v>
      </c>
      <c r="C69" s="265" t="s">
        <v>197</v>
      </c>
      <c r="D69" s="291">
        <v>317</v>
      </c>
      <c r="E69" s="254">
        <v>723.93375394321765</v>
      </c>
      <c r="F69" s="290">
        <v>261</v>
      </c>
      <c r="G69" s="254">
        <v>0</v>
      </c>
      <c r="H69" s="290">
        <v>8</v>
      </c>
      <c r="I69" s="254">
        <v>0</v>
      </c>
      <c r="J69" s="290">
        <v>48</v>
      </c>
      <c r="K69" s="254">
        <v>4780.979166666667</v>
      </c>
      <c r="L69" s="290">
        <v>15</v>
      </c>
      <c r="M69" s="254">
        <v>0</v>
      </c>
      <c r="N69" s="290">
        <v>18</v>
      </c>
      <c r="O69" s="254">
        <v>0</v>
      </c>
      <c r="Q69" s="292">
        <v>99.687408768219655</v>
      </c>
    </row>
    <row r="70" spans="1:27" s="198" customFormat="1" ht="12.75" x14ac:dyDescent="0.2">
      <c r="A70" s="209" t="s">
        <v>315</v>
      </c>
      <c r="B70" s="290">
        <v>156</v>
      </c>
      <c r="C70" s="265" t="s">
        <v>197</v>
      </c>
      <c r="D70" s="291">
        <v>143</v>
      </c>
      <c r="E70" s="254">
        <v>1.3986013986013985</v>
      </c>
      <c r="F70" s="290">
        <v>49</v>
      </c>
      <c r="G70" s="254">
        <v>0</v>
      </c>
      <c r="H70" s="290">
        <v>5</v>
      </c>
      <c r="I70" s="254">
        <v>0</v>
      </c>
      <c r="J70" s="290">
        <v>89</v>
      </c>
      <c r="K70" s="254">
        <v>2.2471910112359552</v>
      </c>
      <c r="L70" s="290">
        <v>7</v>
      </c>
      <c r="M70" s="254">
        <v>0</v>
      </c>
      <c r="N70" s="290">
        <v>6</v>
      </c>
      <c r="O70" s="254">
        <v>0</v>
      </c>
      <c r="Q70" s="292">
        <v>137.80675253087401</v>
      </c>
    </row>
    <row r="71" spans="1:27" s="198" customFormat="1" ht="12.75" x14ac:dyDescent="0.2">
      <c r="A71" s="209" t="s" vm="10">
        <v>11</v>
      </c>
      <c r="B71" s="290" t="s">
        <v>312</v>
      </c>
      <c r="C71" s="265" t="s">
        <v>312</v>
      </c>
      <c r="D71" s="291" t="s">
        <v>312</v>
      </c>
      <c r="E71" s="254" t="s">
        <v>312</v>
      </c>
      <c r="F71" s="290" t="s">
        <v>312</v>
      </c>
      <c r="G71" s="254" t="s">
        <v>312</v>
      </c>
      <c r="H71" s="290" t="s">
        <v>312</v>
      </c>
      <c r="I71" s="254" t="s">
        <v>312</v>
      </c>
      <c r="J71" s="290" t="s">
        <v>312</v>
      </c>
      <c r="K71" s="254" t="s">
        <v>312</v>
      </c>
      <c r="L71" s="290" t="s">
        <v>312</v>
      </c>
      <c r="M71" s="254" t="s">
        <v>312</v>
      </c>
      <c r="N71" s="290" t="s">
        <v>312</v>
      </c>
      <c r="O71" s="254" t="s">
        <v>312</v>
      </c>
      <c r="Q71" s="292" t="s">
        <v>312</v>
      </c>
    </row>
    <row r="72" spans="1:27" s="198" customFormat="1" ht="12.75" x14ac:dyDescent="0.2">
      <c r="A72" s="209" t="s">
        <v>273</v>
      </c>
      <c r="B72" s="290">
        <v>494</v>
      </c>
      <c r="C72" s="265" t="s">
        <v>197</v>
      </c>
      <c r="D72" s="291">
        <v>416</v>
      </c>
      <c r="E72" s="254">
        <v>740.875</v>
      </c>
      <c r="F72" s="290">
        <v>28</v>
      </c>
      <c r="G72" s="254">
        <v>0</v>
      </c>
      <c r="H72" s="290">
        <v>28</v>
      </c>
      <c r="I72" s="254">
        <v>5235.1428571428569</v>
      </c>
      <c r="J72" s="290">
        <v>360</v>
      </c>
      <c r="K72" s="254">
        <v>448.94444444444446</v>
      </c>
      <c r="L72" s="290">
        <v>20</v>
      </c>
      <c r="M72" s="254">
        <v>0</v>
      </c>
      <c r="N72" s="290">
        <v>58</v>
      </c>
      <c r="O72" s="254">
        <v>0</v>
      </c>
      <c r="Q72" s="292">
        <v>183.25005471535036</v>
      </c>
    </row>
    <row r="73" spans="1:27" s="198" customFormat="1" ht="12.75" x14ac:dyDescent="0.2">
      <c r="A73" s="209" t="s">
        <v>270</v>
      </c>
      <c r="B73" s="290" t="s">
        <v>312</v>
      </c>
      <c r="C73" s="265" t="s">
        <v>312</v>
      </c>
      <c r="D73" s="291" t="s">
        <v>312</v>
      </c>
      <c r="E73" s="254" t="s">
        <v>312</v>
      </c>
      <c r="F73" s="290" t="s">
        <v>312</v>
      </c>
      <c r="G73" s="254" t="s">
        <v>312</v>
      </c>
      <c r="H73" s="290" t="s">
        <v>312</v>
      </c>
      <c r="I73" s="254" t="s">
        <v>312</v>
      </c>
      <c r="J73" s="290" t="s">
        <v>312</v>
      </c>
      <c r="K73" s="254" t="s">
        <v>312</v>
      </c>
      <c r="L73" s="290" t="s">
        <v>312</v>
      </c>
      <c r="M73" s="254" t="s">
        <v>312</v>
      </c>
      <c r="N73" s="290" t="s">
        <v>312</v>
      </c>
      <c r="O73" s="254" t="s">
        <v>312</v>
      </c>
      <c r="Q73" s="292" t="s">
        <v>312</v>
      </c>
    </row>
    <row r="74" spans="1:27" s="198" customFormat="1" ht="12.75" x14ac:dyDescent="0.2">
      <c r="A74" s="209" t="s">
        <v>211</v>
      </c>
      <c r="B74" s="290">
        <v>793</v>
      </c>
      <c r="C74" s="265" t="s">
        <v>197</v>
      </c>
      <c r="D74" s="291">
        <v>650</v>
      </c>
      <c r="E74" s="254">
        <v>433.82153846153847</v>
      </c>
      <c r="F74" s="290">
        <v>368</v>
      </c>
      <c r="G74" s="254">
        <v>0</v>
      </c>
      <c r="H74" s="290">
        <v>42</v>
      </c>
      <c r="I74" s="254">
        <v>732.47619047619048</v>
      </c>
      <c r="J74" s="290">
        <v>240</v>
      </c>
      <c r="K74" s="254">
        <v>1046.75</v>
      </c>
      <c r="L74" s="290">
        <v>51</v>
      </c>
      <c r="M74" s="254">
        <v>0</v>
      </c>
      <c r="N74" s="290">
        <v>92</v>
      </c>
      <c r="O74" s="254">
        <v>0</v>
      </c>
      <c r="Q74" s="292">
        <v>32.208911958177964</v>
      </c>
    </row>
    <row r="75" spans="1:27" s="198" customFormat="1" ht="12.75" x14ac:dyDescent="0.2">
      <c r="A75" s="209" t="s" vm="20">
        <v>21</v>
      </c>
      <c r="B75" s="290">
        <v>137</v>
      </c>
      <c r="C75" s="265" t="s">
        <v>197</v>
      </c>
      <c r="D75" s="291">
        <v>115</v>
      </c>
      <c r="E75" s="254">
        <v>353.02608695652174</v>
      </c>
      <c r="F75" s="290">
        <v>32</v>
      </c>
      <c r="G75" s="254">
        <v>0</v>
      </c>
      <c r="H75" s="290">
        <v>3</v>
      </c>
      <c r="I75" s="254">
        <v>11589.666666666666</v>
      </c>
      <c r="J75" s="290">
        <v>80</v>
      </c>
      <c r="K75" s="254">
        <v>72.862499999999997</v>
      </c>
      <c r="L75" s="290">
        <v>10</v>
      </c>
      <c r="M75" s="254">
        <v>0</v>
      </c>
      <c r="N75" s="290">
        <v>12</v>
      </c>
      <c r="O75" s="254">
        <v>0</v>
      </c>
      <c r="Q75" s="292">
        <v>91.009642371963707</v>
      </c>
    </row>
    <row r="76" spans="1:27" s="221" customFormat="1" ht="13.5" thickBot="1" x14ac:dyDescent="0.25">
      <c r="A76" s="258" t="s">
        <v>101</v>
      </c>
      <c r="B76" s="294">
        <v>3194</v>
      </c>
      <c r="C76" s="267" t="s">
        <v>197</v>
      </c>
      <c r="D76" s="295">
        <v>2803</v>
      </c>
      <c r="E76" s="262">
        <v>444.99964323938639</v>
      </c>
      <c r="F76" s="294">
        <v>923</v>
      </c>
      <c r="G76" s="262">
        <v>0</v>
      </c>
      <c r="H76" s="294">
        <v>96</v>
      </c>
      <c r="I76" s="262">
        <v>3072.5104166666665</v>
      </c>
      <c r="J76" s="294">
        <v>1784</v>
      </c>
      <c r="K76" s="262">
        <v>533.8413677130045</v>
      </c>
      <c r="L76" s="294">
        <v>128</v>
      </c>
      <c r="M76" s="262">
        <v>0</v>
      </c>
      <c r="N76" s="294">
        <v>263</v>
      </c>
      <c r="O76" s="262">
        <v>0</v>
      </c>
      <c r="Q76" s="296">
        <v>73.612279468535021</v>
      </c>
      <c r="R76" s="198"/>
    </row>
    <row r="77" spans="1:27" s="198" customFormat="1" ht="13.5" thickTop="1" x14ac:dyDescent="0.2">
      <c r="A77" s="229" t="s">
        <v>214</v>
      </c>
      <c r="B77" s="209"/>
      <c r="C77" s="209"/>
      <c r="D77" s="209"/>
      <c r="E77" s="209"/>
      <c r="F77" s="209"/>
      <c r="G77" s="209"/>
      <c r="H77" s="209"/>
      <c r="I77" s="209"/>
      <c r="J77" s="209"/>
      <c r="K77" s="209"/>
      <c r="L77" s="209"/>
      <c r="M77" s="209"/>
      <c r="N77" s="209"/>
      <c r="O77" s="209"/>
      <c r="Q77" s="209"/>
    </row>
    <row r="78" spans="1:27" s="198" customFormat="1" ht="12.75" x14ac:dyDescent="0.2">
      <c r="A78" s="209"/>
      <c r="B78" s="209"/>
      <c r="C78" s="209"/>
      <c r="D78" s="209"/>
      <c r="E78" s="209"/>
      <c r="F78" s="209"/>
      <c r="G78" s="209"/>
      <c r="H78" s="209"/>
      <c r="I78" s="209"/>
      <c r="J78" s="209"/>
      <c r="K78" s="209"/>
      <c r="L78" s="209"/>
      <c r="M78" s="209"/>
      <c r="N78" s="209"/>
      <c r="O78" s="209"/>
      <c r="Q78" s="209"/>
    </row>
    <row r="79" spans="1:27" s="198" customFormat="1" ht="12.75" x14ac:dyDescent="0.2">
      <c r="A79" s="209"/>
      <c r="B79" s="209"/>
      <c r="C79" s="209"/>
      <c r="D79" s="209"/>
      <c r="E79" s="209"/>
      <c r="F79" s="209"/>
      <c r="G79" s="209"/>
      <c r="H79" s="209"/>
      <c r="I79" s="209"/>
      <c r="J79" s="209"/>
      <c r="K79" s="209"/>
      <c r="L79" s="209"/>
      <c r="M79" s="209"/>
      <c r="N79" s="209"/>
      <c r="O79" s="209"/>
      <c r="Q79" s="209"/>
    </row>
    <row r="80" spans="1:27" s="198" customFormat="1" ht="30" customHeight="1" x14ac:dyDescent="0.2">
      <c r="A80" s="331" t="s">
        <v>34</v>
      </c>
      <c r="B80" s="334" t="s">
        <v>45</v>
      </c>
      <c r="C80" s="335"/>
      <c r="D80" s="337" t="s">
        <v>47</v>
      </c>
      <c r="E80" s="330"/>
      <c r="F80" s="338" t="s">
        <v>51</v>
      </c>
      <c r="G80" s="339"/>
      <c r="H80" s="338" t="s">
        <v>53</v>
      </c>
      <c r="I80" s="339"/>
      <c r="J80" s="338" t="s">
        <v>105</v>
      </c>
      <c r="K80" s="339"/>
      <c r="L80" s="328" t="s">
        <v>49</v>
      </c>
      <c r="M80" s="330"/>
      <c r="N80" s="328" t="s">
        <v>181</v>
      </c>
      <c r="O80" s="330"/>
      <c r="Q80" s="277" t="s">
        <v>247</v>
      </c>
      <c r="V80" s="278" t="s">
        <v>112</v>
      </c>
      <c r="W80" s="151" t="s">
        <v>113</v>
      </c>
      <c r="Y80" s="279"/>
      <c r="AA80" s="240"/>
    </row>
    <row r="81" spans="1:36" s="198" customFormat="1" ht="25.5" x14ac:dyDescent="0.2">
      <c r="A81" s="333"/>
      <c r="B81" s="280" t="s">
        <v>46</v>
      </c>
      <c r="C81" s="281" t="s">
        <v>217</v>
      </c>
      <c r="D81" s="282" t="s">
        <v>46</v>
      </c>
      <c r="E81" s="283" t="s">
        <v>217</v>
      </c>
      <c r="F81" s="284" t="s">
        <v>46</v>
      </c>
      <c r="G81" s="285" t="s">
        <v>217</v>
      </c>
      <c r="H81" s="284" t="s">
        <v>46</v>
      </c>
      <c r="I81" s="285" t="s">
        <v>217</v>
      </c>
      <c r="J81" s="284" t="s">
        <v>46</v>
      </c>
      <c r="K81" s="285" t="s">
        <v>217</v>
      </c>
      <c r="L81" s="286" t="s">
        <v>46</v>
      </c>
      <c r="M81" s="283" t="s">
        <v>217</v>
      </c>
      <c r="N81" s="286" t="s">
        <v>46</v>
      </c>
      <c r="O81" s="283" t="s">
        <v>217</v>
      </c>
      <c r="Q81" s="287" t="s">
        <v>246</v>
      </c>
      <c r="V81" s="288"/>
      <c r="W81" s="288"/>
      <c r="X81" s="289"/>
      <c r="Y81" s="289"/>
      <c r="AC81" s="216"/>
      <c r="AD81" s="216"/>
      <c r="AE81" s="322"/>
      <c r="AF81" s="322"/>
      <c r="AG81" s="216"/>
      <c r="AH81" s="216"/>
      <c r="AI81" s="216"/>
      <c r="AJ81" s="216"/>
    </row>
    <row r="82" spans="1:36" s="198" customFormat="1" ht="12.75" x14ac:dyDescent="0.2">
      <c r="A82" s="209" t="s">
        <v>210</v>
      </c>
      <c r="B82" s="290" t="s">
        <v>312</v>
      </c>
      <c r="C82" s="265" t="s">
        <v>312</v>
      </c>
      <c r="D82" s="291" t="s">
        <v>312</v>
      </c>
      <c r="E82" s="266" t="s">
        <v>312</v>
      </c>
      <c r="F82" s="290" t="s">
        <v>312</v>
      </c>
      <c r="G82" s="266" t="s">
        <v>312</v>
      </c>
      <c r="H82" s="290" t="s">
        <v>312</v>
      </c>
      <c r="I82" s="266" t="s">
        <v>312</v>
      </c>
      <c r="J82" s="290" t="s">
        <v>312</v>
      </c>
      <c r="K82" s="266" t="s">
        <v>312</v>
      </c>
      <c r="L82" s="290" t="s">
        <v>312</v>
      </c>
      <c r="M82" s="266" t="s">
        <v>312</v>
      </c>
      <c r="N82" s="290" t="s">
        <v>312</v>
      </c>
      <c r="O82" s="266" t="s">
        <v>312</v>
      </c>
      <c r="Q82" s="292" t="s">
        <v>312</v>
      </c>
    </row>
    <row r="83" spans="1:36" s="198" customFormat="1" ht="12.75" x14ac:dyDescent="0.2">
      <c r="A83" s="209" t="s" vm="1">
        <v>2</v>
      </c>
      <c r="B83" s="290" t="s">
        <v>312</v>
      </c>
      <c r="C83" s="265" t="s">
        <v>312</v>
      </c>
      <c r="D83" s="291" t="s">
        <v>312</v>
      </c>
      <c r="E83" s="266" t="s">
        <v>312</v>
      </c>
      <c r="F83" s="290" t="s">
        <v>312</v>
      </c>
      <c r="G83" s="266" t="s">
        <v>312</v>
      </c>
      <c r="H83" s="290" t="s">
        <v>312</v>
      </c>
      <c r="I83" s="266" t="s">
        <v>312</v>
      </c>
      <c r="J83" s="290" t="s">
        <v>312</v>
      </c>
      <c r="K83" s="266" t="s">
        <v>312</v>
      </c>
      <c r="L83" s="290" t="s">
        <v>312</v>
      </c>
      <c r="M83" s="266" t="s">
        <v>312</v>
      </c>
      <c r="N83" s="290" t="s">
        <v>312</v>
      </c>
      <c r="O83" s="266" t="s">
        <v>312</v>
      </c>
      <c r="Q83" s="292" t="s">
        <v>312</v>
      </c>
    </row>
    <row r="84" spans="1:36" s="198" customFormat="1" ht="12.75" x14ac:dyDescent="0.2">
      <c r="A84" s="209" t="s">
        <v>205</v>
      </c>
      <c r="B84" s="290" t="s">
        <v>312</v>
      </c>
      <c r="C84" s="265" t="s">
        <v>312</v>
      </c>
      <c r="D84" s="291" t="s">
        <v>312</v>
      </c>
      <c r="E84" s="266" t="s">
        <v>312</v>
      </c>
      <c r="F84" s="290" t="s">
        <v>312</v>
      </c>
      <c r="G84" s="266" t="s">
        <v>312</v>
      </c>
      <c r="H84" s="290" t="s">
        <v>312</v>
      </c>
      <c r="I84" s="266" t="s">
        <v>312</v>
      </c>
      <c r="J84" s="290" t="s">
        <v>312</v>
      </c>
      <c r="K84" s="266" t="s">
        <v>312</v>
      </c>
      <c r="L84" s="290" t="s">
        <v>312</v>
      </c>
      <c r="M84" s="266" t="s">
        <v>312</v>
      </c>
      <c r="N84" s="290" t="s">
        <v>312</v>
      </c>
      <c r="O84" s="266" t="s">
        <v>312</v>
      </c>
      <c r="Q84" s="292" t="s">
        <v>312</v>
      </c>
    </row>
    <row r="85" spans="1:36" s="198" customFormat="1" ht="12.75" x14ac:dyDescent="0.2">
      <c r="A85" s="209" t="s" vm="5">
        <v>6</v>
      </c>
      <c r="B85" s="290" t="s">
        <v>312</v>
      </c>
      <c r="C85" s="265" t="s">
        <v>312</v>
      </c>
      <c r="D85" s="291" t="s">
        <v>312</v>
      </c>
      <c r="E85" s="266" t="s">
        <v>312</v>
      </c>
      <c r="F85" s="290" t="s">
        <v>312</v>
      </c>
      <c r="G85" s="266" t="s">
        <v>312</v>
      </c>
      <c r="H85" s="290" t="s">
        <v>312</v>
      </c>
      <c r="I85" s="266" t="s">
        <v>312</v>
      </c>
      <c r="J85" s="290" t="s">
        <v>312</v>
      </c>
      <c r="K85" s="266" t="s">
        <v>312</v>
      </c>
      <c r="L85" s="290" t="s">
        <v>312</v>
      </c>
      <c r="M85" s="266" t="s">
        <v>312</v>
      </c>
      <c r="N85" s="290" t="s">
        <v>312</v>
      </c>
      <c r="O85" s="266" t="s">
        <v>312</v>
      </c>
      <c r="Q85" s="292" t="s">
        <v>312</v>
      </c>
    </row>
    <row r="86" spans="1:36" s="198" customFormat="1" ht="12.75" x14ac:dyDescent="0.2">
      <c r="A86" s="209" t="s" vm="6">
        <v>7</v>
      </c>
      <c r="B86" s="290" t="s">
        <v>312</v>
      </c>
      <c r="C86" s="265" t="s">
        <v>312</v>
      </c>
      <c r="D86" s="291" t="s">
        <v>312</v>
      </c>
      <c r="E86" s="266" t="s">
        <v>312</v>
      </c>
      <c r="F86" s="290" t="s">
        <v>312</v>
      </c>
      <c r="G86" s="266" t="s">
        <v>312</v>
      </c>
      <c r="H86" s="290" t="s">
        <v>312</v>
      </c>
      <c r="I86" s="266" t="s">
        <v>312</v>
      </c>
      <c r="J86" s="290" t="s">
        <v>312</v>
      </c>
      <c r="K86" s="266" t="s">
        <v>312</v>
      </c>
      <c r="L86" s="290" t="s">
        <v>312</v>
      </c>
      <c r="M86" s="266" t="s">
        <v>312</v>
      </c>
      <c r="N86" s="290" t="s">
        <v>312</v>
      </c>
      <c r="O86" s="266" t="s">
        <v>312</v>
      </c>
      <c r="Q86" s="292" t="s">
        <v>312</v>
      </c>
    </row>
    <row r="87" spans="1:36" s="198" customFormat="1" ht="12.75" x14ac:dyDescent="0.2">
      <c r="A87" s="209" t="s" vm="7">
        <v>8</v>
      </c>
      <c r="B87" s="290" t="s">
        <v>312</v>
      </c>
      <c r="C87" s="265" t="s">
        <v>312</v>
      </c>
      <c r="D87" s="291" t="s">
        <v>312</v>
      </c>
      <c r="E87" s="266" t="s">
        <v>312</v>
      </c>
      <c r="F87" s="290" t="s">
        <v>312</v>
      </c>
      <c r="G87" s="266" t="s">
        <v>312</v>
      </c>
      <c r="H87" s="290" t="s">
        <v>312</v>
      </c>
      <c r="I87" s="266" t="s">
        <v>312</v>
      </c>
      <c r="J87" s="290" t="s">
        <v>312</v>
      </c>
      <c r="K87" s="266" t="s">
        <v>312</v>
      </c>
      <c r="L87" s="290" t="s">
        <v>312</v>
      </c>
      <c r="M87" s="266" t="s">
        <v>312</v>
      </c>
      <c r="N87" s="290" t="s">
        <v>312</v>
      </c>
      <c r="O87" s="266" t="s">
        <v>312</v>
      </c>
      <c r="Q87" s="292" t="s">
        <v>312</v>
      </c>
    </row>
    <row r="88" spans="1:36" s="198" customFormat="1" ht="12.75" x14ac:dyDescent="0.2">
      <c r="A88" s="209" t="s" vm="8">
        <v>9</v>
      </c>
      <c r="B88" s="290" t="s">
        <v>312</v>
      </c>
      <c r="C88" s="265" t="s">
        <v>312</v>
      </c>
      <c r="D88" s="291" t="s">
        <v>312</v>
      </c>
      <c r="E88" s="266" t="s">
        <v>312</v>
      </c>
      <c r="F88" s="290" t="s">
        <v>312</v>
      </c>
      <c r="G88" s="266" t="s">
        <v>312</v>
      </c>
      <c r="H88" s="290" t="s">
        <v>312</v>
      </c>
      <c r="I88" s="266" t="s">
        <v>312</v>
      </c>
      <c r="J88" s="290" t="s">
        <v>312</v>
      </c>
      <c r="K88" s="266" t="s">
        <v>312</v>
      </c>
      <c r="L88" s="290" t="s">
        <v>312</v>
      </c>
      <c r="M88" s="266" t="s">
        <v>312</v>
      </c>
      <c r="N88" s="290" t="s">
        <v>312</v>
      </c>
      <c r="O88" s="266" t="s">
        <v>312</v>
      </c>
      <c r="Q88" s="292" t="s">
        <v>312</v>
      </c>
    </row>
    <row r="89" spans="1:36" s="198" customFormat="1" ht="12.75" x14ac:dyDescent="0.2">
      <c r="A89" s="209" t="s">
        <v>315</v>
      </c>
      <c r="B89" s="290" t="s">
        <v>312</v>
      </c>
      <c r="C89" s="265" t="s">
        <v>312</v>
      </c>
      <c r="D89" s="291" t="s">
        <v>312</v>
      </c>
      <c r="E89" s="266" t="s">
        <v>312</v>
      </c>
      <c r="F89" s="290" t="s">
        <v>312</v>
      </c>
      <c r="G89" s="266" t="s">
        <v>312</v>
      </c>
      <c r="H89" s="290" t="s">
        <v>312</v>
      </c>
      <c r="I89" s="266" t="s">
        <v>312</v>
      </c>
      <c r="J89" s="290" t="s">
        <v>312</v>
      </c>
      <c r="K89" s="266" t="s">
        <v>312</v>
      </c>
      <c r="L89" s="290" t="s">
        <v>312</v>
      </c>
      <c r="M89" s="266" t="s">
        <v>312</v>
      </c>
      <c r="N89" s="290" t="s">
        <v>312</v>
      </c>
      <c r="O89" s="266" t="s">
        <v>312</v>
      </c>
      <c r="Q89" s="292" t="s">
        <v>312</v>
      </c>
    </row>
    <row r="90" spans="1:36" s="198" customFormat="1" ht="12.75" x14ac:dyDescent="0.2">
      <c r="A90" s="209" t="s" vm="10">
        <v>11</v>
      </c>
      <c r="B90" s="290" t="s">
        <v>312</v>
      </c>
      <c r="C90" s="265" t="s">
        <v>312</v>
      </c>
      <c r="D90" s="291" t="s">
        <v>312</v>
      </c>
      <c r="E90" s="266" t="s">
        <v>312</v>
      </c>
      <c r="F90" s="290" t="s">
        <v>312</v>
      </c>
      <c r="G90" s="266" t="s">
        <v>312</v>
      </c>
      <c r="H90" s="290" t="s">
        <v>312</v>
      </c>
      <c r="I90" s="266" t="s">
        <v>312</v>
      </c>
      <c r="J90" s="290" t="s">
        <v>312</v>
      </c>
      <c r="K90" s="266" t="s">
        <v>312</v>
      </c>
      <c r="L90" s="290" t="s">
        <v>312</v>
      </c>
      <c r="M90" s="266" t="s">
        <v>312</v>
      </c>
      <c r="N90" s="290" t="s">
        <v>312</v>
      </c>
      <c r="O90" s="266" t="s">
        <v>312</v>
      </c>
      <c r="Q90" s="292" t="s">
        <v>312</v>
      </c>
    </row>
    <row r="91" spans="1:36" s="198" customFormat="1" ht="12.75" x14ac:dyDescent="0.2">
      <c r="A91" s="209" t="s">
        <v>270</v>
      </c>
      <c r="B91" s="290" t="s">
        <v>312</v>
      </c>
      <c r="C91" s="265" t="s">
        <v>312</v>
      </c>
      <c r="D91" s="291" t="s">
        <v>312</v>
      </c>
      <c r="E91" s="266" t="s">
        <v>312</v>
      </c>
      <c r="F91" s="290" t="s">
        <v>312</v>
      </c>
      <c r="G91" s="266" t="s">
        <v>312</v>
      </c>
      <c r="H91" s="290" t="s">
        <v>312</v>
      </c>
      <c r="I91" s="266" t="s">
        <v>312</v>
      </c>
      <c r="J91" s="290" t="s">
        <v>312</v>
      </c>
      <c r="K91" s="266" t="s">
        <v>312</v>
      </c>
      <c r="L91" s="290" t="s">
        <v>312</v>
      </c>
      <c r="M91" s="266" t="s">
        <v>312</v>
      </c>
      <c r="N91" s="290" t="s">
        <v>312</v>
      </c>
      <c r="O91" s="266" t="s">
        <v>312</v>
      </c>
      <c r="Q91" s="292" t="s">
        <v>312</v>
      </c>
    </row>
    <row r="92" spans="1:36" s="198" customFormat="1" ht="12.75" x14ac:dyDescent="0.2">
      <c r="A92" s="209" t="s" vm="17">
        <v>18</v>
      </c>
      <c r="B92" s="290" t="s">
        <v>312</v>
      </c>
      <c r="C92" s="265" t="s">
        <v>312</v>
      </c>
      <c r="D92" s="291" t="s">
        <v>312</v>
      </c>
      <c r="E92" s="266" t="s">
        <v>312</v>
      </c>
      <c r="F92" s="290" t="s">
        <v>312</v>
      </c>
      <c r="G92" s="266" t="s">
        <v>312</v>
      </c>
      <c r="H92" s="290" t="s">
        <v>312</v>
      </c>
      <c r="I92" s="266" t="s">
        <v>312</v>
      </c>
      <c r="J92" s="290" t="s">
        <v>312</v>
      </c>
      <c r="K92" s="266" t="s">
        <v>312</v>
      </c>
      <c r="L92" s="290" t="s">
        <v>312</v>
      </c>
      <c r="M92" s="266" t="s">
        <v>312</v>
      </c>
      <c r="N92" s="290" t="s">
        <v>312</v>
      </c>
      <c r="O92" s="266" t="s">
        <v>312</v>
      </c>
      <c r="Q92" s="292" t="s">
        <v>312</v>
      </c>
    </row>
    <row r="93" spans="1:36" s="198" customFormat="1" ht="12.75" x14ac:dyDescent="0.2">
      <c r="A93" s="209" t="s">
        <v>211</v>
      </c>
      <c r="B93" s="290" t="s">
        <v>312</v>
      </c>
      <c r="C93" s="265" t="s">
        <v>312</v>
      </c>
      <c r="D93" s="291" t="s">
        <v>312</v>
      </c>
      <c r="E93" s="266" t="s">
        <v>312</v>
      </c>
      <c r="F93" s="290" t="s">
        <v>312</v>
      </c>
      <c r="G93" s="266" t="s">
        <v>312</v>
      </c>
      <c r="H93" s="290" t="s">
        <v>312</v>
      </c>
      <c r="I93" s="266" t="s">
        <v>312</v>
      </c>
      <c r="J93" s="290" t="s">
        <v>312</v>
      </c>
      <c r="K93" s="266" t="s">
        <v>312</v>
      </c>
      <c r="L93" s="290" t="s">
        <v>312</v>
      </c>
      <c r="M93" s="266" t="s">
        <v>312</v>
      </c>
      <c r="N93" s="290" t="s">
        <v>312</v>
      </c>
      <c r="O93" s="266" t="s">
        <v>312</v>
      </c>
      <c r="Q93" s="292" t="s">
        <v>312</v>
      </c>
    </row>
    <row r="94" spans="1:36" s="198" customFormat="1" ht="12.75" x14ac:dyDescent="0.2">
      <c r="A94" s="209" t="s" vm="20">
        <v>21</v>
      </c>
      <c r="B94" s="290" t="s">
        <v>312</v>
      </c>
      <c r="C94" s="265" t="s">
        <v>312</v>
      </c>
      <c r="D94" s="291" t="s">
        <v>312</v>
      </c>
      <c r="E94" s="266" t="s">
        <v>312</v>
      </c>
      <c r="F94" s="290" t="s">
        <v>312</v>
      </c>
      <c r="G94" s="266" t="s">
        <v>312</v>
      </c>
      <c r="H94" s="290" t="s">
        <v>312</v>
      </c>
      <c r="I94" s="266" t="s">
        <v>312</v>
      </c>
      <c r="J94" s="290" t="s">
        <v>312</v>
      </c>
      <c r="K94" s="266" t="s">
        <v>312</v>
      </c>
      <c r="L94" s="290" t="s">
        <v>312</v>
      </c>
      <c r="M94" s="266" t="s">
        <v>312</v>
      </c>
      <c r="N94" s="290" t="s">
        <v>312</v>
      </c>
      <c r="O94" s="266" t="s">
        <v>312</v>
      </c>
      <c r="Q94" s="292" t="s">
        <v>312</v>
      </c>
    </row>
    <row r="95" spans="1:36" s="221" customFormat="1" ht="13.5" thickBot="1" x14ac:dyDescent="0.25">
      <c r="A95" s="258" t="s">
        <v>101</v>
      </c>
      <c r="B95" s="294" t="s">
        <v>312</v>
      </c>
      <c r="C95" s="267" t="s">
        <v>312</v>
      </c>
      <c r="D95" s="295" t="s">
        <v>312</v>
      </c>
      <c r="E95" s="263" t="s">
        <v>312</v>
      </c>
      <c r="F95" s="294" t="s">
        <v>312</v>
      </c>
      <c r="G95" s="263" t="s">
        <v>312</v>
      </c>
      <c r="H95" s="294" t="s">
        <v>312</v>
      </c>
      <c r="I95" s="263" t="s">
        <v>312</v>
      </c>
      <c r="J95" s="294" t="s">
        <v>312</v>
      </c>
      <c r="K95" s="263" t="s">
        <v>312</v>
      </c>
      <c r="L95" s="294" t="s">
        <v>312</v>
      </c>
      <c r="M95" s="263" t="s">
        <v>312</v>
      </c>
      <c r="N95" s="294" t="s">
        <v>312</v>
      </c>
      <c r="O95" s="263" t="s">
        <v>312</v>
      </c>
      <c r="P95" s="221" t="s">
        <v>312</v>
      </c>
      <c r="Q95" s="296" t="s">
        <v>312</v>
      </c>
      <c r="R95" s="198"/>
    </row>
    <row r="96" spans="1:36" s="198" customFormat="1" ht="13.5" thickTop="1" x14ac:dyDescent="0.2">
      <c r="A96" s="209"/>
      <c r="B96" s="209"/>
      <c r="C96" s="209"/>
      <c r="D96" s="209"/>
      <c r="E96" s="209"/>
      <c r="F96" s="209"/>
      <c r="G96" s="209"/>
      <c r="H96" s="209"/>
      <c r="I96" s="209"/>
      <c r="J96" s="209"/>
      <c r="K96" s="209"/>
      <c r="L96" s="209"/>
      <c r="M96" s="209"/>
      <c r="N96" s="209"/>
      <c r="O96" s="209"/>
      <c r="Q96" s="209"/>
    </row>
    <row r="97" spans="1:36" s="198" customFormat="1" ht="12.75" x14ac:dyDescent="0.2">
      <c r="A97" s="209"/>
      <c r="B97" s="209"/>
      <c r="C97" s="209"/>
      <c r="D97" s="209"/>
      <c r="E97" s="209"/>
      <c r="F97" s="209"/>
      <c r="G97" s="209"/>
      <c r="H97" s="209"/>
      <c r="I97" s="209"/>
      <c r="J97" s="209"/>
      <c r="K97" s="209"/>
      <c r="L97" s="209"/>
      <c r="M97" s="209"/>
      <c r="N97" s="209"/>
      <c r="O97" s="209"/>
      <c r="Q97" s="209"/>
    </row>
    <row r="98" spans="1:36" s="198" customFormat="1" ht="12.75" x14ac:dyDescent="0.2">
      <c r="A98" s="209"/>
      <c r="B98" s="209"/>
      <c r="C98" s="209"/>
      <c r="D98" s="209"/>
      <c r="E98" s="209"/>
      <c r="F98" s="209"/>
      <c r="G98" s="209"/>
      <c r="H98" s="209"/>
      <c r="I98" s="209"/>
      <c r="J98" s="209"/>
      <c r="K98" s="209"/>
      <c r="L98" s="209"/>
      <c r="M98" s="209"/>
      <c r="N98" s="209"/>
      <c r="O98" s="209"/>
      <c r="Q98" s="209"/>
    </row>
    <row r="99" spans="1:36" s="198" customFormat="1" ht="30" customHeight="1" x14ac:dyDescent="0.2">
      <c r="A99" s="331" t="s">
        <v>35</v>
      </c>
      <c r="B99" s="334" t="s">
        <v>45</v>
      </c>
      <c r="C99" s="335"/>
      <c r="D99" s="337" t="s">
        <v>47</v>
      </c>
      <c r="E99" s="330"/>
      <c r="F99" s="338" t="s">
        <v>51</v>
      </c>
      <c r="G99" s="339"/>
      <c r="H99" s="338" t="s">
        <v>53</v>
      </c>
      <c r="I99" s="339"/>
      <c r="J99" s="338" t="s">
        <v>105</v>
      </c>
      <c r="K99" s="339"/>
      <c r="L99" s="328" t="s">
        <v>49</v>
      </c>
      <c r="M99" s="330"/>
      <c r="N99" s="328" t="s">
        <v>181</v>
      </c>
      <c r="O99" s="330"/>
      <c r="Q99" s="277" t="s">
        <v>247</v>
      </c>
      <c r="V99" s="278" t="s">
        <v>112</v>
      </c>
      <c r="W99" s="151" t="s">
        <v>113</v>
      </c>
      <c r="Y99" s="279"/>
      <c r="AA99" s="240"/>
    </row>
    <row r="100" spans="1:36" s="198" customFormat="1" ht="25.5" x14ac:dyDescent="0.2">
      <c r="A100" s="333"/>
      <c r="B100" s="280" t="s">
        <v>46</v>
      </c>
      <c r="C100" s="281" t="s">
        <v>217</v>
      </c>
      <c r="D100" s="282" t="s">
        <v>46</v>
      </c>
      <c r="E100" s="283" t="s">
        <v>217</v>
      </c>
      <c r="F100" s="284" t="s">
        <v>46</v>
      </c>
      <c r="G100" s="285" t="s">
        <v>217</v>
      </c>
      <c r="H100" s="284" t="s">
        <v>46</v>
      </c>
      <c r="I100" s="285" t="s">
        <v>217</v>
      </c>
      <c r="J100" s="284" t="s">
        <v>46</v>
      </c>
      <c r="K100" s="285" t="s">
        <v>217</v>
      </c>
      <c r="L100" s="286" t="s">
        <v>46</v>
      </c>
      <c r="M100" s="283" t="s">
        <v>217</v>
      </c>
      <c r="N100" s="286" t="s">
        <v>46</v>
      </c>
      <c r="O100" s="283" t="s">
        <v>217</v>
      </c>
      <c r="Q100" s="287" t="s">
        <v>246</v>
      </c>
      <c r="V100" s="288"/>
      <c r="W100" s="288"/>
      <c r="X100" s="289"/>
      <c r="Y100" s="289"/>
      <c r="AC100" s="216"/>
      <c r="AD100" s="216"/>
      <c r="AE100" s="322"/>
      <c r="AF100" s="322"/>
      <c r="AG100" s="216"/>
      <c r="AH100" s="216"/>
      <c r="AI100" s="216"/>
      <c r="AJ100" s="216"/>
    </row>
    <row r="101" spans="1:36" s="198" customFormat="1" ht="12.75" x14ac:dyDescent="0.2">
      <c r="A101" s="209" t="s">
        <v>210</v>
      </c>
      <c r="B101" s="290" t="s">
        <v>312</v>
      </c>
      <c r="C101" s="265" t="s">
        <v>312</v>
      </c>
      <c r="D101" s="291" t="s">
        <v>312</v>
      </c>
      <c r="E101" s="266" t="s">
        <v>312</v>
      </c>
      <c r="F101" s="290" t="s">
        <v>312</v>
      </c>
      <c r="G101" s="266" t="s">
        <v>312</v>
      </c>
      <c r="H101" s="290" t="s">
        <v>312</v>
      </c>
      <c r="I101" s="266" t="s">
        <v>312</v>
      </c>
      <c r="J101" s="290" t="s">
        <v>312</v>
      </c>
      <c r="K101" s="266" t="s">
        <v>312</v>
      </c>
      <c r="L101" s="290" t="s">
        <v>312</v>
      </c>
      <c r="M101" s="266" t="s">
        <v>312</v>
      </c>
      <c r="N101" s="290" t="s">
        <v>312</v>
      </c>
      <c r="O101" s="266" t="s">
        <v>312</v>
      </c>
      <c r="Q101" s="292" t="s">
        <v>312</v>
      </c>
    </row>
    <row r="102" spans="1:36" s="198" customFormat="1" ht="12.75" x14ac:dyDescent="0.2">
      <c r="A102" s="209" t="s" vm="1">
        <v>2</v>
      </c>
      <c r="B102" s="290" t="s">
        <v>312</v>
      </c>
      <c r="C102" s="265" t="s">
        <v>312</v>
      </c>
      <c r="D102" s="291" t="s">
        <v>312</v>
      </c>
      <c r="E102" s="266" t="s">
        <v>312</v>
      </c>
      <c r="F102" s="290" t="s">
        <v>312</v>
      </c>
      <c r="G102" s="266" t="s">
        <v>312</v>
      </c>
      <c r="H102" s="290" t="s">
        <v>312</v>
      </c>
      <c r="I102" s="266" t="s">
        <v>312</v>
      </c>
      <c r="J102" s="290" t="s">
        <v>312</v>
      </c>
      <c r="K102" s="266" t="s">
        <v>312</v>
      </c>
      <c r="L102" s="290" t="s">
        <v>312</v>
      </c>
      <c r="M102" s="266" t="s">
        <v>312</v>
      </c>
      <c r="N102" s="290" t="s">
        <v>312</v>
      </c>
      <c r="O102" s="266" t="s">
        <v>312</v>
      </c>
      <c r="Q102" s="292" t="s">
        <v>312</v>
      </c>
    </row>
    <row r="103" spans="1:36" s="198" customFormat="1" ht="12.75" x14ac:dyDescent="0.2">
      <c r="A103" s="209" t="s">
        <v>205</v>
      </c>
      <c r="B103" s="290" t="s">
        <v>312</v>
      </c>
      <c r="C103" s="265" t="s">
        <v>312</v>
      </c>
      <c r="D103" s="291" t="s">
        <v>312</v>
      </c>
      <c r="E103" s="266" t="s">
        <v>312</v>
      </c>
      <c r="F103" s="290" t="s">
        <v>312</v>
      </c>
      <c r="G103" s="266" t="s">
        <v>312</v>
      </c>
      <c r="H103" s="290" t="s">
        <v>312</v>
      </c>
      <c r="I103" s="266" t="s">
        <v>312</v>
      </c>
      <c r="J103" s="290" t="s">
        <v>312</v>
      </c>
      <c r="K103" s="266" t="s">
        <v>312</v>
      </c>
      <c r="L103" s="290" t="s">
        <v>312</v>
      </c>
      <c r="M103" s="266" t="s">
        <v>312</v>
      </c>
      <c r="N103" s="290" t="s">
        <v>312</v>
      </c>
      <c r="O103" s="266" t="s">
        <v>312</v>
      </c>
      <c r="Q103" s="292" t="s">
        <v>312</v>
      </c>
    </row>
    <row r="104" spans="1:36" s="198" customFormat="1" ht="12.75" x14ac:dyDescent="0.2">
      <c r="A104" s="209" t="s" vm="5">
        <v>6</v>
      </c>
      <c r="B104" s="290" t="s">
        <v>312</v>
      </c>
      <c r="C104" s="265" t="s">
        <v>312</v>
      </c>
      <c r="D104" s="291" t="s">
        <v>312</v>
      </c>
      <c r="E104" s="266" t="s">
        <v>312</v>
      </c>
      <c r="F104" s="290" t="s">
        <v>312</v>
      </c>
      <c r="G104" s="266" t="s">
        <v>312</v>
      </c>
      <c r="H104" s="290" t="s">
        <v>312</v>
      </c>
      <c r="I104" s="266" t="s">
        <v>312</v>
      </c>
      <c r="J104" s="290" t="s">
        <v>312</v>
      </c>
      <c r="K104" s="266" t="s">
        <v>312</v>
      </c>
      <c r="L104" s="290" t="s">
        <v>312</v>
      </c>
      <c r="M104" s="266" t="s">
        <v>312</v>
      </c>
      <c r="N104" s="290" t="s">
        <v>312</v>
      </c>
      <c r="O104" s="266" t="s">
        <v>312</v>
      </c>
      <c r="Q104" s="292" t="s">
        <v>312</v>
      </c>
    </row>
    <row r="105" spans="1:36" s="198" customFormat="1" ht="12.75" x14ac:dyDescent="0.2">
      <c r="A105" s="209" t="s" vm="6">
        <v>7</v>
      </c>
      <c r="B105" s="290" t="s">
        <v>312</v>
      </c>
      <c r="C105" s="265" t="s">
        <v>312</v>
      </c>
      <c r="D105" s="291" t="s">
        <v>312</v>
      </c>
      <c r="E105" s="266" t="s">
        <v>312</v>
      </c>
      <c r="F105" s="290" t="s">
        <v>312</v>
      </c>
      <c r="G105" s="266" t="s">
        <v>312</v>
      </c>
      <c r="H105" s="290" t="s">
        <v>312</v>
      </c>
      <c r="I105" s="266" t="s">
        <v>312</v>
      </c>
      <c r="J105" s="290" t="s">
        <v>312</v>
      </c>
      <c r="K105" s="266" t="s">
        <v>312</v>
      </c>
      <c r="L105" s="290" t="s">
        <v>312</v>
      </c>
      <c r="M105" s="266" t="s">
        <v>312</v>
      </c>
      <c r="N105" s="290" t="s">
        <v>312</v>
      </c>
      <c r="O105" s="266" t="s">
        <v>312</v>
      </c>
      <c r="Q105" s="292" t="s">
        <v>312</v>
      </c>
    </row>
    <row r="106" spans="1:36" s="198" customFormat="1" ht="12.75" x14ac:dyDescent="0.2">
      <c r="A106" s="209" t="s" vm="7">
        <v>8</v>
      </c>
      <c r="B106" s="290" t="s">
        <v>312</v>
      </c>
      <c r="C106" s="265" t="s">
        <v>312</v>
      </c>
      <c r="D106" s="291" t="s">
        <v>312</v>
      </c>
      <c r="E106" s="266" t="s">
        <v>312</v>
      </c>
      <c r="F106" s="290" t="s">
        <v>312</v>
      </c>
      <c r="G106" s="266" t="s">
        <v>312</v>
      </c>
      <c r="H106" s="290" t="s">
        <v>312</v>
      </c>
      <c r="I106" s="266" t="s">
        <v>312</v>
      </c>
      <c r="J106" s="290" t="s">
        <v>312</v>
      </c>
      <c r="K106" s="266" t="s">
        <v>312</v>
      </c>
      <c r="L106" s="290" t="s">
        <v>312</v>
      </c>
      <c r="M106" s="266" t="s">
        <v>312</v>
      </c>
      <c r="N106" s="290" t="s">
        <v>312</v>
      </c>
      <c r="O106" s="266" t="s">
        <v>312</v>
      </c>
      <c r="Q106" s="292" t="s">
        <v>312</v>
      </c>
    </row>
    <row r="107" spans="1:36" s="198" customFormat="1" ht="12.75" x14ac:dyDescent="0.2">
      <c r="A107" s="209" t="s" vm="8">
        <v>9</v>
      </c>
      <c r="B107" s="290" t="s">
        <v>312</v>
      </c>
      <c r="C107" s="265" t="s">
        <v>312</v>
      </c>
      <c r="D107" s="291" t="s">
        <v>312</v>
      </c>
      <c r="E107" s="266" t="s">
        <v>312</v>
      </c>
      <c r="F107" s="290" t="s">
        <v>312</v>
      </c>
      <c r="G107" s="266" t="s">
        <v>312</v>
      </c>
      <c r="H107" s="290" t="s">
        <v>312</v>
      </c>
      <c r="I107" s="266" t="s">
        <v>312</v>
      </c>
      <c r="J107" s="290" t="s">
        <v>312</v>
      </c>
      <c r="K107" s="266" t="s">
        <v>312</v>
      </c>
      <c r="L107" s="290" t="s">
        <v>312</v>
      </c>
      <c r="M107" s="266" t="s">
        <v>312</v>
      </c>
      <c r="N107" s="290" t="s">
        <v>312</v>
      </c>
      <c r="O107" s="266" t="s">
        <v>312</v>
      </c>
      <c r="Q107" s="292" t="s">
        <v>312</v>
      </c>
    </row>
    <row r="108" spans="1:36" s="198" customFormat="1" ht="12.75" x14ac:dyDescent="0.2">
      <c r="A108" s="209" t="s">
        <v>315</v>
      </c>
      <c r="B108" s="290" t="s">
        <v>312</v>
      </c>
      <c r="C108" s="265" t="s">
        <v>312</v>
      </c>
      <c r="D108" s="291" t="s">
        <v>312</v>
      </c>
      <c r="E108" s="266" t="s">
        <v>312</v>
      </c>
      <c r="F108" s="290" t="s">
        <v>312</v>
      </c>
      <c r="G108" s="266" t="s">
        <v>312</v>
      </c>
      <c r="H108" s="290" t="s">
        <v>312</v>
      </c>
      <c r="I108" s="266" t="s">
        <v>312</v>
      </c>
      <c r="J108" s="290" t="s">
        <v>312</v>
      </c>
      <c r="K108" s="266" t="s">
        <v>312</v>
      </c>
      <c r="L108" s="290" t="s">
        <v>312</v>
      </c>
      <c r="M108" s="266" t="s">
        <v>312</v>
      </c>
      <c r="N108" s="290" t="s">
        <v>312</v>
      </c>
      <c r="O108" s="266" t="s">
        <v>312</v>
      </c>
      <c r="Q108" s="292" t="s">
        <v>312</v>
      </c>
    </row>
    <row r="109" spans="1:36" s="198" customFormat="1" ht="12.75" x14ac:dyDescent="0.2">
      <c r="A109" s="209" t="s" vm="10">
        <v>11</v>
      </c>
      <c r="B109" s="290" t="s">
        <v>312</v>
      </c>
      <c r="C109" s="265" t="s">
        <v>312</v>
      </c>
      <c r="D109" s="291" t="s">
        <v>312</v>
      </c>
      <c r="E109" s="266" t="s">
        <v>312</v>
      </c>
      <c r="F109" s="290" t="s">
        <v>312</v>
      </c>
      <c r="G109" s="266" t="s">
        <v>312</v>
      </c>
      <c r="H109" s="290" t="s">
        <v>312</v>
      </c>
      <c r="I109" s="266" t="s">
        <v>312</v>
      </c>
      <c r="J109" s="290" t="s">
        <v>312</v>
      </c>
      <c r="K109" s="266" t="s">
        <v>312</v>
      </c>
      <c r="L109" s="290" t="s">
        <v>312</v>
      </c>
      <c r="M109" s="266" t="s">
        <v>312</v>
      </c>
      <c r="N109" s="290" t="s">
        <v>312</v>
      </c>
      <c r="O109" s="266" t="s">
        <v>312</v>
      </c>
      <c r="Q109" s="292" t="s">
        <v>312</v>
      </c>
    </row>
    <row r="110" spans="1:36" s="198" customFormat="1" ht="12.75" x14ac:dyDescent="0.2">
      <c r="A110" s="209" t="s">
        <v>273</v>
      </c>
      <c r="B110" s="290" t="s">
        <v>312</v>
      </c>
      <c r="C110" s="265" t="s">
        <v>312</v>
      </c>
      <c r="D110" s="291" t="s">
        <v>312</v>
      </c>
      <c r="E110" s="266" t="s">
        <v>312</v>
      </c>
      <c r="F110" s="290" t="s">
        <v>312</v>
      </c>
      <c r="G110" s="266" t="s">
        <v>312</v>
      </c>
      <c r="H110" s="290" t="s">
        <v>312</v>
      </c>
      <c r="I110" s="266" t="s">
        <v>312</v>
      </c>
      <c r="J110" s="290" t="s">
        <v>312</v>
      </c>
      <c r="K110" s="266" t="s">
        <v>312</v>
      </c>
      <c r="L110" s="290" t="s">
        <v>312</v>
      </c>
      <c r="M110" s="266" t="s">
        <v>312</v>
      </c>
      <c r="N110" s="290" t="s">
        <v>312</v>
      </c>
      <c r="O110" s="266" t="s">
        <v>312</v>
      </c>
      <c r="Q110" s="292" t="s">
        <v>312</v>
      </c>
    </row>
    <row r="111" spans="1:36" s="198" customFormat="1" ht="12.75" x14ac:dyDescent="0.2">
      <c r="A111" s="209" t="s">
        <v>270</v>
      </c>
      <c r="B111" s="290" t="s">
        <v>312</v>
      </c>
      <c r="C111" s="265" t="s">
        <v>312</v>
      </c>
      <c r="D111" s="291" t="s">
        <v>312</v>
      </c>
      <c r="E111" s="266" t="s">
        <v>312</v>
      </c>
      <c r="F111" s="290" t="s">
        <v>312</v>
      </c>
      <c r="G111" s="266" t="s">
        <v>312</v>
      </c>
      <c r="H111" s="290" t="s">
        <v>312</v>
      </c>
      <c r="I111" s="266" t="s">
        <v>312</v>
      </c>
      <c r="J111" s="290" t="s">
        <v>312</v>
      </c>
      <c r="K111" s="266" t="s">
        <v>312</v>
      </c>
      <c r="L111" s="290" t="s">
        <v>312</v>
      </c>
      <c r="M111" s="266" t="s">
        <v>312</v>
      </c>
      <c r="N111" s="290" t="s">
        <v>312</v>
      </c>
      <c r="O111" s="266" t="s">
        <v>312</v>
      </c>
      <c r="Q111" s="292" t="s">
        <v>312</v>
      </c>
    </row>
    <row r="112" spans="1:36" s="198" customFormat="1" ht="12.75" x14ac:dyDescent="0.2">
      <c r="A112" s="209" t="s">
        <v>211</v>
      </c>
      <c r="B112" s="290" t="s">
        <v>312</v>
      </c>
      <c r="C112" s="265" t="s">
        <v>312</v>
      </c>
      <c r="D112" s="291" t="s">
        <v>312</v>
      </c>
      <c r="E112" s="266" t="s">
        <v>312</v>
      </c>
      <c r="F112" s="290" t="s">
        <v>312</v>
      </c>
      <c r="G112" s="266" t="s">
        <v>312</v>
      </c>
      <c r="H112" s="290" t="s">
        <v>312</v>
      </c>
      <c r="I112" s="266" t="s">
        <v>312</v>
      </c>
      <c r="J112" s="290" t="s">
        <v>312</v>
      </c>
      <c r="K112" s="266" t="s">
        <v>312</v>
      </c>
      <c r="L112" s="290" t="s">
        <v>312</v>
      </c>
      <c r="M112" s="266" t="s">
        <v>312</v>
      </c>
      <c r="N112" s="290" t="s">
        <v>312</v>
      </c>
      <c r="O112" s="266" t="s">
        <v>312</v>
      </c>
      <c r="Q112" s="292" t="s">
        <v>312</v>
      </c>
    </row>
    <row r="113" spans="1:36" s="198" customFormat="1" ht="12.75" x14ac:dyDescent="0.2">
      <c r="A113" s="209" t="s" vm="20">
        <v>21</v>
      </c>
      <c r="B113" s="290" t="s">
        <v>312</v>
      </c>
      <c r="C113" s="265" t="s">
        <v>312</v>
      </c>
      <c r="D113" s="291" t="s">
        <v>312</v>
      </c>
      <c r="E113" s="266" t="s">
        <v>312</v>
      </c>
      <c r="F113" s="290" t="s">
        <v>312</v>
      </c>
      <c r="G113" s="266" t="s">
        <v>312</v>
      </c>
      <c r="H113" s="290" t="s">
        <v>312</v>
      </c>
      <c r="I113" s="266" t="s">
        <v>312</v>
      </c>
      <c r="J113" s="290" t="s">
        <v>312</v>
      </c>
      <c r="K113" s="266" t="s">
        <v>312</v>
      </c>
      <c r="L113" s="290" t="s">
        <v>312</v>
      </c>
      <c r="M113" s="266" t="s">
        <v>312</v>
      </c>
      <c r="N113" s="290" t="s">
        <v>312</v>
      </c>
      <c r="O113" s="266" t="s">
        <v>312</v>
      </c>
      <c r="Q113" s="292" t="s">
        <v>312</v>
      </c>
    </row>
    <row r="114" spans="1:36" s="221" customFormat="1" ht="13.5" thickBot="1" x14ac:dyDescent="0.25">
      <c r="A114" s="258" t="s">
        <v>101</v>
      </c>
      <c r="B114" s="294" t="s">
        <v>312</v>
      </c>
      <c r="C114" s="267" t="s">
        <v>312</v>
      </c>
      <c r="D114" s="295" t="s">
        <v>312</v>
      </c>
      <c r="E114" s="263" t="s">
        <v>312</v>
      </c>
      <c r="F114" s="294" t="s">
        <v>312</v>
      </c>
      <c r="G114" s="263" t="s">
        <v>312</v>
      </c>
      <c r="H114" s="294" t="s">
        <v>312</v>
      </c>
      <c r="I114" s="263" t="s">
        <v>312</v>
      </c>
      <c r="J114" s="294" t="s">
        <v>312</v>
      </c>
      <c r="K114" s="263" t="s">
        <v>312</v>
      </c>
      <c r="L114" s="294" t="s">
        <v>312</v>
      </c>
      <c r="M114" s="263" t="s">
        <v>312</v>
      </c>
      <c r="N114" s="294" t="s">
        <v>312</v>
      </c>
      <c r="O114" s="263" t="s">
        <v>312</v>
      </c>
      <c r="Q114" s="296" t="s">
        <v>312</v>
      </c>
      <c r="R114" s="198"/>
    </row>
    <row r="115" spans="1:36" s="198" customFormat="1" ht="13.5" thickTop="1" x14ac:dyDescent="0.2">
      <c r="A115" s="209"/>
      <c r="B115" s="209"/>
      <c r="C115" s="209"/>
      <c r="D115" s="209"/>
      <c r="E115" s="209"/>
      <c r="F115" s="209"/>
      <c r="G115" s="209"/>
      <c r="H115" s="209"/>
      <c r="I115" s="209"/>
      <c r="J115" s="209"/>
      <c r="K115" s="209"/>
      <c r="L115" s="209"/>
      <c r="M115" s="209"/>
      <c r="N115" s="209"/>
      <c r="O115" s="209"/>
      <c r="Q115" s="209"/>
    </row>
    <row r="116" spans="1:36" s="198" customFormat="1" ht="12.75" x14ac:dyDescent="0.2">
      <c r="A116" s="209"/>
      <c r="B116" s="209"/>
      <c r="C116" s="209"/>
      <c r="D116" s="209"/>
      <c r="E116" s="209"/>
      <c r="F116" s="209"/>
      <c r="G116" s="209"/>
      <c r="H116" s="209"/>
      <c r="I116" s="209"/>
      <c r="J116" s="209"/>
      <c r="K116" s="209"/>
      <c r="L116" s="209"/>
      <c r="M116" s="209"/>
      <c r="N116" s="209"/>
      <c r="O116" s="209"/>
      <c r="Q116" s="209"/>
    </row>
    <row r="117" spans="1:36" s="198" customFormat="1" ht="12.75" x14ac:dyDescent="0.2">
      <c r="A117" s="209"/>
      <c r="B117" s="209"/>
      <c r="C117" s="209"/>
      <c r="D117" s="209"/>
      <c r="E117" s="209"/>
      <c r="F117" s="209"/>
      <c r="G117" s="209"/>
      <c r="H117" s="209"/>
      <c r="I117" s="209"/>
      <c r="J117" s="209"/>
      <c r="K117" s="209"/>
      <c r="L117" s="209"/>
      <c r="M117" s="209"/>
      <c r="N117" s="209"/>
      <c r="O117" s="209"/>
      <c r="Q117" s="209"/>
    </row>
    <row r="118" spans="1:36" s="198" customFormat="1" ht="30" customHeight="1" x14ac:dyDescent="0.2">
      <c r="A118" s="331" t="s">
        <v>36</v>
      </c>
      <c r="B118" s="334" t="s">
        <v>45</v>
      </c>
      <c r="C118" s="335"/>
      <c r="D118" s="337" t="s">
        <v>47</v>
      </c>
      <c r="E118" s="330"/>
      <c r="F118" s="338" t="s">
        <v>51</v>
      </c>
      <c r="G118" s="339"/>
      <c r="H118" s="338" t="s">
        <v>53</v>
      </c>
      <c r="I118" s="339"/>
      <c r="J118" s="338" t="s">
        <v>105</v>
      </c>
      <c r="K118" s="339"/>
      <c r="L118" s="328" t="s">
        <v>49</v>
      </c>
      <c r="M118" s="330"/>
      <c r="N118" s="328" t="s">
        <v>181</v>
      </c>
      <c r="O118" s="330"/>
      <c r="Q118" s="277" t="s">
        <v>247</v>
      </c>
      <c r="V118" s="278" t="s">
        <v>112</v>
      </c>
      <c r="W118" s="151" t="s">
        <v>113</v>
      </c>
      <c r="Y118" s="279"/>
      <c r="AA118" s="240"/>
    </row>
    <row r="119" spans="1:36" s="198" customFormat="1" ht="25.5" x14ac:dyDescent="0.2">
      <c r="A119" s="333"/>
      <c r="B119" s="280" t="s">
        <v>46</v>
      </c>
      <c r="C119" s="281" t="s">
        <v>217</v>
      </c>
      <c r="D119" s="282" t="s">
        <v>46</v>
      </c>
      <c r="E119" s="283" t="s">
        <v>217</v>
      </c>
      <c r="F119" s="284" t="s">
        <v>46</v>
      </c>
      <c r="G119" s="285" t="s">
        <v>217</v>
      </c>
      <c r="H119" s="284" t="s">
        <v>46</v>
      </c>
      <c r="I119" s="285" t="s">
        <v>217</v>
      </c>
      <c r="J119" s="284" t="s">
        <v>46</v>
      </c>
      <c r="K119" s="285" t="s">
        <v>217</v>
      </c>
      <c r="L119" s="286" t="s">
        <v>46</v>
      </c>
      <c r="M119" s="283" t="s">
        <v>217</v>
      </c>
      <c r="N119" s="286" t="s">
        <v>46</v>
      </c>
      <c r="O119" s="283" t="s">
        <v>217</v>
      </c>
      <c r="Q119" s="287" t="s">
        <v>246</v>
      </c>
      <c r="V119" s="288"/>
      <c r="W119" s="288"/>
      <c r="X119" s="289"/>
      <c r="Y119" s="289"/>
      <c r="AC119" s="216"/>
      <c r="AD119" s="216"/>
      <c r="AE119" s="322"/>
      <c r="AF119" s="322"/>
      <c r="AG119" s="216"/>
      <c r="AH119" s="216"/>
      <c r="AI119" s="216"/>
      <c r="AJ119" s="216"/>
    </row>
    <row r="120" spans="1:36" s="198" customFormat="1" ht="12.75" x14ac:dyDescent="0.2">
      <c r="A120" s="209" t="s">
        <v>210</v>
      </c>
      <c r="B120" s="290" t="s">
        <v>312</v>
      </c>
      <c r="C120" s="265" t="s">
        <v>312</v>
      </c>
      <c r="D120" s="291" t="s">
        <v>312</v>
      </c>
      <c r="E120" s="266" t="s">
        <v>312</v>
      </c>
      <c r="F120" s="290" t="s">
        <v>312</v>
      </c>
      <c r="G120" s="266" t="s">
        <v>312</v>
      </c>
      <c r="H120" s="290" t="s">
        <v>312</v>
      </c>
      <c r="I120" s="266" t="s">
        <v>312</v>
      </c>
      <c r="J120" s="290" t="s">
        <v>312</v>
      </c>
      <c r="K120" s="266" t="s">
        <v>312</v>
      </c>
      <c r="L120" s="290" t="s">
        <v>312</v>
      </c>
      <c r="M120" s="266" t="s">
        <v>312</v>
      </c>
      <c r="N120" s="290" t="s">
        <v>312</v>
      </c>
      <c r="O120" s="266" t="s">
        <v>312</v>
      </c>
      <c r="Q120" s="292" t="s">
        <v>312</v>
      </c>
    </row>
    <row r="121" spans="1:36" s="198" customFormat="1" ht="12.75" x14ac:dyDescent="0.2">
      <c r="A121" s="209" t="s" vm="1">
        <v>2</v>
      </c>
      <c r="B121" s="290" t="s">
        <v>312</v>
      </c>
      <c r="C121" s="265" t="s">
        <v>312</v>
      </c>
      <c r="D121" s="291" t="s">
        <v>312</v>
      </c>
      <c r="E121" s="266" t="s">
        <v>312</v>
      </c>
      <c r="F121" s="290" t="s">
        <v>312</v>
      </c>
      <c r="G121" s="266" t="s">
        <v>312</v>
      </c>
      <c r="H121" s="290" t="s">
        <v>312</v>
      </c>
      <c r="I121" s="266" t="s">
        <v>312</v>
      </c>
      <c r="J121" s="290" t="s">
        <v>312</v>
      </c>
      <c r="K121" s="266" t="s">
        <v>312</v>
      </c>
      <c r="L121" s="290" t="s">
        <v>312</v>
      </c>
      <c r="M121" s="266" t="s">
        <v>312</v>
      </c>
      <c r="N121" s="290" t="s">
        <v>312</v>
      </c>
      <c r="O121" s="266" t="s">
        <v>312</v>
      </c>
      <c r="Q121" s="292" t="s">
        <v>312</v>
      </c>
    </row>
    <row r="122" spans="1:36" s="198" customFormat="1" ht="12.75" x14ac:dyDescent="0.2">
      <c r="A122" s="209" t="s">
        <v>205</v>
      </c>
      <c r="B122" s="290" t="s">
        <v>312</v>
      </c>
      <c r="C122" s="265" t="s">
        <v>312</v>
      </c>
      <c r="D122" s="291" t="s">
        <v>312</v>
      </c>
      <c r="E122" s="266" t="s">
        <v>312</v>
      </c>
      <c r="F122" s="290" t="s">
        <v>312</v>
      </c>
      <c r="G122" s="266" t="s">
        <v>312</v>
      </c>
      <c r="H122" s="290" t="s">
        <v>312</v>
      </c>
      <c r="I122" s="266" t="s">
        <v>312</v>
      </c>
      <c r="J122" s="290" t="s">
        <v>312</v>
      </c>
      <c r="K122" s="266" t="s">
        <v>312</v>
      </c>
      <c r="L122" s="290" t="s">
        <v>312</v>
      </c>
      <c r="M122" s="266" t="s">
        <v>312</v>
      </c>
      <c r="N122" s="290" t="s">
        <v>312</v>
      </c>
      <c r="O122" s="266" t="s">
        <v>312</v>
      </c>
      <c r="Q122" s="292" t="s">
        <v>312</v>
      </c>
    </row>
    <row r="123" spans="1:36" s="198" customFormat="1" ht="12.75" x14ac:dyDescent="0.2">
      <c r="A123" s="209" t="s" vm="5">
        <v>6</v>
      </c>
      <c r="B123" s="290" t="s">
        <v>312</v>
      </c>
      <c r="C123" s="265" t="s">
        <v>312</v>
      </c>
      <c r="D123" s="291" t="s">
        <v>312</v>
      </c>
      <c r="E123" s="266" t="s">
        <v>312</v>
      </c>
      <c r="F123" s="290" t="s">
        <v>312</v>
      </c>
      <c r="G123" s="266" t="s">
        <v>312</v>
      </c>
      <c r="H123" s="290" t="s">
        <v>312</v>
      </c>
      <c r="I123" s="266" t="s">
        <v>312</v>
      </c>
      <c r="J123" s="290" t="s">
        <v>312</v>
      </c>
      <c r="K123" s="266" t="s">
        <v>312</v>
      </c>
      <c r="L123" s="290" t="s">
        <v>312</v>
      </c>
      <c r="M123" s="266" t="s">
        <v>312</v>
      </c>
      <c r="N123" s="290" t="s">
        <v>312</v>
      </c>
      <c r="O123" s="266" t="s">
        <v>312</v>
      </c>
      <c r="Q123" s="292" t="s">
        <v>312</v>
      </c>
    </row>
    <row r="124" spans="1:36" s="198" customFormat="1" ht="12.75" x14ac:dyDescent="0.2">
      <c r="A124" s="209" t="s" vm="6">
        <v>7</v>
      </c>
      <c r="B124" s="290" t="s">
        <v>312</v>
      </c>
      <c r="C124" s="265" t="s">
        <v>312</v>
      </c>
      <c r="D124" s="291" t="s">
        <v>312</v>
      </c>
      <c r="E124" s="266" t="s">
        <v>312</v>
      </c>
      <c r="F124" s="290" t="s">
        <v>312</v>
      </c>
      <c r="G124" s="266" t="s">
        <v>312</v>
      </c>
      <c r="H124" s="290" t="s">
        <v>312</v>
      </c>
      <c r="I124" s="266" t="s">
        <v>312</v>
      </c>
      <c r="J124" s="290" t="s">
        <v>312</v>
      </c>
      <c r="K124" s="266" t="s">
        <v>312</v>
      </c>
      <c r="L124" s="290" t="s">
        <v>312</v>
      </c>
      <c r="M124" s="266" t="s">
        <v>312</v>
      </c>
      <c r="N124" s="290" t="s">
        <v>312</v>
      </c>
      <c r="O124" s="266" t="s">
        <v>312</v>
      </c>
      <c r="Q124" s="292" t="s">
        <v>312</v>
      </c>
    </row>
    <row r="125" spans="1:36" s="198" customFormat="1" ht="12.75" x14ac:dyDescent="0.2">
      <c r="A125" s="209" t="s" vm="7">
        <v>8</v>
      </c>
      <c r="B125" s="290" t="s">
        <v>312</v>
      </c>
      <c r="C125" s="265" t="s">
        <v>312</v>
      </c>
      <c r="D125" s="291" t="s">
        <v>312</v>
      </c>
      <c r="E125" s="266" t="s">
        <v>312</v>
      </c>
      <c r="F125" s="290" t="s">
        <v>312</v>
      </c>
      <c r="G125" s="266" t="s">
        <v>312</v>
      </c>
      <c r="H125" s="290" t="s">
        <v>312</v>
      </c>
      <c r="I125" s="266" t="s">
        <v>312</v>
      </c>
      <c r="J125" s="290" t="s">
        <v>312</v>
      </c>
      <c r="K125" s="266" t="s">
        <v>312</v>
      </c>
      <c r="L125" s="290" t="s">
        <v>312</v>
      </c>
      <c r="M125" s="266" t="s">
        <v>312</v>
      </c>
      <c r="N125" s="290" t="s">
        <v>312</v>
      </c>
      <c r="O125" s="266" t="s">
        <v>312</v>
      </c>
      <c r="Q125" s="292" t="s">
        <v>312</v>
      </c>
    </row>
    <row r="126" spans="1:36" s="198" customFormat="1" ht="12.75" x14ac:dyDescent="0.2">
      <c r="A126" s="209" t="s" vm="8">
        <v>9</v>
      </c>
      <c r="B126" s="290" t="s">
        <v>312</v>
      </c>
      <c r="C126" s="265" t="s">
        <v>312</v>
      </c>
      <c r="D126" s="291" t="s">
        <v>312</v>
      </c>
      <c r="E126" s="266" t="s">
        <v>312</v>
      </c>
      <c r="F126" s="290" t="s">
        <v>312</v>
      </c>
      <c r="G126" s="266" t="s">
        <v>312</v>
      </c>
      <c r="H126" s="290" t="s">
        <v>312</v>
      </c>
      <c r="I126" s="266" t="s">
        <v>312</v>
      </c>
      <c r="J126" s="290" t="s">
        <v>312</v>
      </c>
      <c r="K126" s="266" t="s">
        <v>312</v>
      </c>
      <c r="L126" s="290" t="s">
        <v>312</v>
      </c>
      <c r="M126" s="266" t="s">
        <v>312</v>
      </c>
      <c r="N126" s="290" t="s">
        <v>312</v>
      </c>
      <c r="O126" s="266" t="s">
        <v>312</v>
      </c>
      <c r="Q126" s="292" t="s">
        <v>312</v>
      </c>
    </row>
    <row r="127" spans="1:36" s="198" customFormat="1" ht="12.75" x14ac:dyDescent="0.2">
      <c r="A127" s="209" t="s">
        <v>315</v>
      </c>
      <c r="B127" s="290" t="s">
        <v>312</v>
      </c>
      <c r="C127" s="265" t="s">
        <v>312</v>
      </c>
      <c r="D127" s="291" t="s">
        <v>312</v>
      </c>
      <c r="E127" s="266" t="s">
        <v>312</v>
      </c>
      <c r="F127" s="290" t="s">
        <v>312</v>
      </c>
      <c r="G127" s="266" t="s">
        <v>312</v>
      </c>
      <c r="H127" s="290" t="s">
        <v>312</v>
      </c>
      <c r="I127" s="266" t="s">
        <v>312</v>
      </c>
      <c r="J127" s="290" t="s">
        <v>312</v>
      </c>
      <c r="K127" s="266" t="s">
        <v>312</v>
      </c>
      <c r="L127" s="290" t="s">
        <v>312</v>
      </c>
      <c r="M127" s="266" t="s">
        <v>312</v>
      </c>
      <c r="N127" s="290" t="s">
        <v>312</v>
      </c>
      <c r="O127" s="266" t="s">
        <v>312</v>
      </c>
      <c r="Q127" s="292" t="s">
        <v>312</v>
      </c>
    </row>
    <row r="128" spans="1:36" s="198" customFormat="1" ht="12.75" x14ac:dyDescent="0.2">
      <c r="A128" s="209" t="s" vm="10">
        <v>11</v>
      </c>
      <c r="B128" s="290" t="s">
        <v>312</v>
      </c>
      <c r="C128" s="265" t="s">
        <v>312</v>
      </c>
      <c r="D128" s="291" t="s">
        <v>312</v>
      </c>
      <c r="E128" s="266" t="s">
        <v>312</v>
      </c>
      <c r="F128" s="290" t="s">
        <v>312</v>
      </c>
      <c r="G128" s="266" t="s">
        <v>312</v>
      </c>
      <c r="H128" s="290" t="s">
        <v>312</v>
      </c>
      <c r="I128" s="266" t="s">
        <v>312</v>
      </c>
      <c r="J128" s="290" t="s">
        <v>312</v>
      </c>
      <c r="K128" s="266" t="s">
        <v>312</v>
      </c>
      <c r="L128" s="290" t="s">
        <v>312</v>
      </c>
      <c r="M128" s="266" t="s">
        <v>312</v>
      </c>
      <c r="N128" s="290" t="s">
        <v>312</v>
      </c>
      <c r="O128" s="266" t="s">
        <v>312</v>
      </c>
      <c r="Q128" s="292" t="s">
        <v>312</v>
      </c>
    </row>
    <row r="129" spans="1:18" s="198" customFormat="1" ht="12.75" x14ac:dyDescent="0.2">
      <c r="A129" s="209" t="s">
        <v>273</v>
      </c>
      <c r="B129" s="290" t="s">
        <v>312</v>
      </c>
      <c r="C129" s="265" t="s">
        <v>312</v>
      </c>
      <c r="D129" s="291" t="s">
        <v>312</v>
      </c>
      <c r="E129" s="266" t="s">
        <v>312</v>
      </c>
      <c r="F129" s="290" t="s">
        <v>312</v>
      </c>
      <c r="G129" s="266" t="s">
        <v>312</v>
      </c>
      <c r="H129" s="290" t="s">
        <v>312</v>
      </c>
      <c r="I129" s="266" t="s">
        <v>312</v>
      </c>
      <c r="J129" s="290" t="s">
        <v>312</v>
      </c>
      <c r="K129" s="266" t="s">
        <v>312</v>
      </c>
      <c r="L129" s="290" t="s">
        <v>312</v>
      </c>
      <c r="M129" s="266" t="s">
        <v>312</v>
      </c>
      <c r="N129" s="290" t="s">
        <v>312</v>
      </c>
      <c r="O129" s="266" t="s">
        <v>312</v>
      </c>
      <c r="Q129" s="292" t="s">
        <v>312</v>
      </c>
    </row>
    <row r="130" spans="1:18" s="198" customFormat="1" ht="12.75" x14ac:dyDescent="0.2">
      <c r="A130" s="209" t="s">
        <v>270</v>
      </c>
      <c r="B130" s="290" t="s">
        <v>312</v>
      </c>
      <c r="C130" s="265" t="s">
        <v>312</v>
      </c>
      <c r="D130" s="291" t="s">
        <v>312</v>
      </c>
      <c r="E130" s="266" t="s">
        <v>312</v>
      </c>
      <c r="F130" s="290" t="s">
        <v>312</v>
      </c>
      <c r="G130" s="266" t="s">
        <v>312</v>
      </c>
      <c r="H130" s="290" t="s">
        <v>312</v>
      </c>
      <c r="I130" s="266" t="s">
        <v>312</v>
      </c>
      <c r="J130" s="290" t="s">
        <v>312</v>
      </c>
      <c r="K130" s="266" t="s">
        <v>312</v>
      </c>
      <c r="L130" s="290" t="s">
        <v>312</v>
      </c>
      <c r="M130" s="266" t="s">
        <v>312</v>
      </c>
      <c r="N130" s="290" t="s">
        <v>312</v>
      </c>
      <c r="O130" s="266" t="s">
        <v>312</v>
      </c>
      <c r="Q130" s="292" t="s">
        <v>312</v>
      </c>
    </row>
    <row r="131" spans="1:18" s="198" customFormat="1" ht="12.75" x14ac:dyDescent="0.2">
      <c r="A131" s="209" t="s">
        <v>211</v>
      </c>
      <c r="B131" s="290" t="s">
        <v>312</v>
      </c>
      <c r="C131" s="265" t="s">
        <v>312</v>
      </c>
      <c r="D131" s="291" t="s">
        <v>312</v>
      </c>
      <c r="E131" s="266" t="s">
        <v>312</v>
      </c>
      <c r="F131" s="290" t="s">
        <v>312</v>
      </c>
      <c r="G131" s="266" t="s">
        <v>312</v>
      </c>
      <c r="H131" s="290" t="s">
        <v>312</v>
      </c>
      <c r="I131" s="266" t="s">
        <v>312</v>
      </c>
      <c r="J131" s="290" t="s">
        <v>312</v>
      </c>
      <c r="K131" s="266" t="s">
        <v>312</v>
      </c>
      <c r="L131" s="290" t="s">
        <v>312</v>
      </c>
      <c r="M131" s="266" t="s">
        <v>312</v>
      </c>
      <c r="N131" s="290" t="s">
        <v>312</v>
      </c>
      <c r="O131" s="266" t="s">
        <v>312</v>
      </c>
      <c r="Q131" s="292" t="s">
        <v>312</v>
      </c>
    </row>
    <row r="132" spans="1:18" s="198" customFormat="1" ht="12.75" x14ac:dyDescent="0.2">
      <c r="A132" s="209" t="s" vm="20">
        <v>21</v>
      </c>
      <c r="B132" s="290" t="s">
        <v>312</v>
      </c>
      <c r="C132" s="265" t="s">
        <v>312</v>
      </c>
      <c r="D132" s="291" t="s">
        <v>312</v>
      </c>
      <c r="E132" s="266" t="s">
        <v>312</v>
      </c>
      <c r="F132" s="290" t="s">
        <v>312</v>
      </c>
      <c r="G132" s="266" t="s">
        <v>312</v>
      </c>
      <c r="H132" s="290" t="s">
        <v>312</v>
      </c>
      <c r="I132" s="266" t="s">
        <v>312</v>
      </c>
      <c r="J132" s="290" t="s">
        <v>312</v>
      </c>
      <c r="K132" s="266" t="s">
        <v>312</v>
      </c>
      <c r="L132" s="290" t="s">
        <v>312</v>
      </c>
      <c r="M132" s="266" t="s">
        <v>312</v>
      </c>
      <c r="N132" s="290" t="s">
        <v>312</v>
      </c>
      <c r="O132" s="266" t="s">
        <v>312</v>
      </c>
      <c r="Q132" s="292" t="s">
        <v>312</v>
      </c>
    </row>
    <row r="133" spans="1:18" s="221" customFormat="1" ht="13.5" thickBot="1" x14ac:dyDescent="0.25">
      <c r="A133" s="258" t="s">
        <v>101</v>
      </c>
      <c r="B133" s="294" t="s">
        <v>312</v>
      </c>
      <c r="C133" s="267" t="s">
        <v>312</v>
      </c>
      <c r="D133" s="295" t="s">
        <v>312</v>
      </c>
      <c r="E133" s="263" t="s">
        <v>312</v>
      </c>
      <c r="F133" s="294" t="s">
        <v>312</v>
      </c>
      <c r="G133" s="263" t="s">
        <v>312</v>
      </c>
      <c r="H133" s="294" t="s">
        <v>312</v>
      </c>
      <c r="I133" s="263" t="s">
        <v>312</v>
      </c>
      <c r="J133" s="294" t="s">
        <v>312</v>
      </c>
      <c r="K133" s="263" t="s">
        <v>312</v>
      </c>
      <c r="L133" s="294" t="s">
        <v>312</v>
      </c>
      <c r="M133" s="263" t="s">
        <v>312</v>
      </c>
      <c r="N133" s="294" t="s">
        <v>312</v>
      </c>
      <c r="O133" s="263" t="s">
        <v>312</v>
      </c>
      <c r="Q133" s="296" t="s">
        <v>312</v>
      </c>
      <c r="R133" s="198"/>
    </row>
    <row r="134" spans="1:18" s="198" customFormat="1" ht="13.5" thickTop="1" x14ac:dyDescent="0.2">
      <c r="A134" s="209"/>
      <c r="B134" s="209"/>
      <c r="C134" s="209"/>
      <c r="D134" s="209"/>
      <c r="E134" s="209"/>
      <c r="F134" s="209"/>
      <c r="G134" s="209"/>
      <c r="H134" s="209"/>
      <c r="I134" s="209"/>
      <c r="J134" s="209"/>
      <c r="K134" s="209"/>
      <c r="L134" s="209"/>
      <c r="M134" s="209"/>
      <c r="N134" s="209"/>
      <c r="O134" s="209"/>
      <c r="Q134" s="209"/>
    </row>
    <row r="135" spans="1:18" s="198" customFormat="1" ht="12.75" x14ac:dyDescent="0.2">
      <c r="A135" s="209"/>
      <c r="B135" s="209"/>
      <c r="C135" s="209"/>
      <c r="D135" s="209"/>
      <c r="E135" s="209"/>
      <c r="F135" s="209"/>
      <c r="G135" s="209"/>
      <c r="H135" s="209"/>
      <c r="I135" s="209"/>
      <c r="J135" s="209"/>
      <c r="K135" s="209"/>
      <c r="L135" s="209"/>
      <c r="M135" s="209"/>
      <c r="N135" s="209"/>
      <c r="O135" s="209"/>
      <c r="Q135" s="209"/>
    </row>
  </sheetData>
  <sortState xmlns:xlrd2="http://schemas.microsoft.com/office/spreadsheetml/2017/richdata2" ref="A120:A132">
    <sortCondition ref="A120:A132"/>
  </sortState>
  <mergeCells count="64">
    <mergeCell ref="AE62:AF62"/>
    <mergeCell ref="F61:G61"/>
    <mergeCell ref="H61:I61"/>
    <mergeCell ref="J61:K61"/>
    <mergeCell ref="L61:M61"/>
    <mergeCell ref="N61:O61"/>
    <mergeCell ref="A61:A62"/>
    <mergeCell ref="B61:C61"/>
    <mergeCell ref="D61:E61"/>
    <mergeCell ref="A118:A119"/>
    <mergeCell ref="B118:C118"/>
    <mergeCell ref="D118:E118"/>
    <mergeCell ref="A99:A100"/>
    <mergeCell ref="B99:C99"/>
    <mergeCell ref="D99:E99"/>
    <mergeCell ref="AE81:AF81"/>
    <mergeCell ref="AE119:AF119"/>
    <mergeCell ref="L99:M99"/>
    <mergeCell ref="N99:O99"/>
    <mergeCell ref="AE100:AF100"/>
    <mergeCell ref="J118:K118"/>
    <mergeCell ref="L118:M118"/>
    <mergeCell ref="J99:K99"/>
    <mergeCell ref="N118:O118"/>
    <mergeCell ref="A80:A81"/>
    <mergeCell ref="B80:C80"/>
    <mergeCell ref="D80:E80"/>
    <mergeCell ref="F80:G80"/>
    <mergeCell ref="H80:I80"/>
    <mergeCell ref="H99:I99"/>
    <mergeCell ref="J80:K80"/>
    <mergeCell ref="L80:M80"/>
    <mergeCell ref="N80:O80"/>
    <mergeCell ref="F118:G118"/>
    <mergeCell ref="H118:I118"/>
    <mergeCell ref="F99:G99"/>
    <mergeCell ref="J4:K4"/>
    <mergeCell ref="N23:O23"/>
    <mergeCell ref="AE24:AF24"/>
    <mergeCell ref="A42:A43"/>
    <mergeCell ref="B42:C42"/>
    <mergeCell ref="D42:E42"/>
    <mergeCell ref="F42:G42"/>
    <mergeCell ref="H42:I42"/>
    <mergeCell ref="J42:K42"/>
    <mergeCell ref="L42:M42"/>
    <mergeCell ref="N42:O42"/>
    <mergeCell ref="AE43:AF43"/>
    <mergeCell ref="M1:Q1"/>
    <mergeCell ref="L4:M4"/>
    <mergeCell ref="N4:O4"/>
    <mergeCell ref="AE5:AF5"/>
    <mergeCell ref="A23:A24"/>
    <mergeCell ref="B23:C23"/>
    <mergeCell ref="D23:E23"/>
    <mergeCell ref="F23:G23"/>
    <mergeCell ref="H23:I23"/>
    <mergeCell ref="J23:K23"/>
    <mergeCell ref="L23:M23"/>
    <mergeCell ref="A4:A5"/>
    <mergeCell ref="B4:C4"/>
    <mergeCell ref="D4:E4"/>
    <mergeCell ref="F4:G4"/>
    <mergeCell ref="H4:I4"/>
  </mergeCells>
  <conditionalFormatting sqref="R2:R1048576">
    <cfRule type="cellIs" dxfId="1" priority="1" operator="greaterThan">
      <formula>2</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00F6D3"/>
    <pageSetUpPr autoPageBreaks="0"/>
  </sheetPr>
  <dimension ref="A1:AJ134"/>
  <sheetViews>
    <sheetView showGridLines="0" zoomScaleNormal="100" workbookViewId="0">
      <pane ySplit="4" topLeftCell="A5" activePane="bottomLeft" state="frozen"/>
      <selection activeCell="J168" sqref="J168"/>
      <selection pane="bottomLeft" activeCell="A5" sqref="A5"/>
    </sheetView>
  </sheetViews>
  <sheetFormatPr defaultColWidth="9" defaultRowHeight="14.25" x14ac:dyDescent="0.2"/>
  <cols>
    <col min="1" max="1" width="22.5703125" style="171" bestFit="1" customWidth="1"/>
    <col min="2" max="15" width="15.7109375" style="171" customWidth="1"/>
    <col min="16" max="16" width="9" style="169"/>
    <col min="17" max="17" width="26.5703125" style="171" customWidth="1"/>
    <col min="18" max="21" width="9" style="169"/>
    <col min="22" max="22" width="23.5703125" style="169" hidden="1" customWidth="1"/>
    <col min="23" max="23" width="26.7109375" style="169" hidden="1" customWidth="1"/>
    <col min="24" max="25" width="13.140625" style="169" customWidth="1"/>
    <col min="26" max="26" width="8.140625" style="169" customWidth="1"/>
    <col min="27" max="27" width="24.28515625" style="169" customWidth="1"/>
    <col min="28" max="16384" width="9" style="169"/>
  </cols>
  <sheetData>
    <row r="1" spans="1:36" s="139" customFormat="1" ht="20.25" x14ac:dyDescent="0.3">
      <c r="A1" s="118" t="s">
        <v>228</v>
      </c>
      <c r="B1" s="147"/>
      <c r="C1" s="147"/>
      <c r="D1" s="147"/>
      <c r="E1" s="147"/>
      <c r="F1" s="147"/>
      <c r="G1" s="147"/>
      <c r="H1" s="147"/>
      <c r="I1" s="147"/>
      <c r="J1" s="147"/>
      <c r="K1" s="147"/>
      <c r="L1" s="147"/>
      <c r="M1" s="340"/>
      <c r="N1" s="340"/>
      <c r="O1" s="340"/>
      <c r="P1" s="340"/>
      <c r="Q1" s="340"/>
      <c r="V1" s="139">
        <v>16</v>
      </c>
      <c r="W1" s="139">
        <v>17</v>
      </c>
    </row>
    <row r="2" spans="1:36" s="198" customFormat="1" ht="12.75" x14ac:dyDescent="0.2">
      <c r="A2" s="196"/>
      <c r="B2" s="196"/>
      <c r="C2" s="196"/>
      <c r="D2" s="196"/>
      <c r="E2" s="196"/>
      <c r="F2" s="196"/>
      <c r="G2" s="196"/>
      <c r="H2" s="196"/>
      <c r="I2" s="196"/>
      <c r="J2" s="196"/>
      <c r="K2" s="196"/>
      <c r="L2" s="196"/>
      <c r="M2" s="196"/>
      <c r="N2" s="196"/>
      <c r="O2" s="196"/>
      <c r="Q2" s="196"/>
      <c r="V2" s="196"/>
      <c r="W2" s="196"/>
    </row>
    <row r="3" spans="1:36" s="198" customFormat="1" ht="30" customHeight="1" x14ac:dyDescent="0.2">
      <c r="A3" s="331" t="s">
        <v>30</v>
      </c>
      <c r="B3" s="334" t="s">
        <v>45</v>
      </c>
      <c r="C3" s="335"/>
      <c r="D3" s="337" t="s">
        <v>47</v>
      </c>
      <c r="E3" s="330"/>
      <c r="F3" s="338" t="s">
        <v>51</v>
      </c>
      <c r="G3" s="339"/>
      <c r="H3" s="338" t="s">
        <v>53</v>
      </c>
      <c r="I3" s="339"/>
      <c r="J3" s="338" t="s">
        <v>105</v>
      </c>
      <c r="K3" s="339"/>
      <c r="L3" s="328" t="s">
        <v>49</v>
      </c>
      <c r="M3" s="330"/>
      <c r="N3" s="328" t="s">
        <v>181</v>
      </c>
      <c r="O3" s="330"/>
      <c r="Q3" s="277" t="s">
        <v>247</v>
      </c>
      <c r="V3" s="278" t="s">
        <v>112</v>
      </c>
      <c r="W3" s="151" t="s">
        <v>113</v>
      </c>
      <c r="Y3" s="279"/>
      <c r="AA3" s="240"/>
    </row>
    <row r="4" spans="1:36" s="198" customFormat="1" ht="25.5" x14ac:dyDescent="0.2">
      <c r="A4" s="333"/>
      <c r="B4" s="280" t="s">
        <v>46</v>
      </c>
      <c r="C4" s="281" t="s">
        <v>217</v>
      </c>
      <c r="D4" s="282" t="s">
        <v>46</v>
      </c>
      <c r="E4" s="283" t="s">
        <v>217</v>
      </c>
      <c r="F4" s="284" t="s">
        <v>46</v>
      </c>
      <c r="G4" s="285" t="s">
        <v>217</v>
      </c>
      <c r="H4" s="284" t="s">
        <v>46</v>
      </c>
      <c r="I4" s="285" t="s">
        <v>217</v>
      </c>
      <c r="J4" s="284" t="s">
        <v>46</v>
      </c>
      <c r="K4" s="285" t="s">
        <v>217</v>
      </c>
      <c r="L4" s="286" t="s">
        <v>46</v>
      </c>
      <c r="M4" s="283" t="s">
        <v>217</v>
      </c>
      <c r="N4" s="286" t="s">
        <v>46</v>
      </c>
      <c r="O4" s="283" t="s">
        <v>217</v>
      </c>
      <c r="Q4" s="287" t="s">
        <v>246</v>
      </c>
      <c r="V4" s="288"/>
      <c r="W4" s="288"/>
      <c r="X4" s="289"/>
      <c r="Y4" s="289"/>
      <c r="AC4" s="216"/>
      <c r="AD4" s="216"/>
      <c r="AE4" s="322"/>
      <c r="AF4" s="322"/>
      <c r="AG4" s="216"/>
      <c r="AH4" s="216"/>
      <c r="AI4" s="216"/>
      <c r="AJ4" s="216"/>
    </row>
    <row r="5" spans="1:36" s="198" customFormat="1" ht="12.75" x14ac:dyDescent="0.2">
      <c r="A5" s="209" t="s">
        <v>210</v>
      </c>
      <c r="B5" s="290">
        <v>2</v>
      </c>
      <c r="C5" s="265" t="s">
        <v>197</v>
      </c>
      <c r="D5" s="291">
        <v>2</v>
      </c>
      <c r="E5" s="254">
        <v>0</v>
      </c>
      <c r="F5" s="290">
        <v>0</v>
      </c>
      <c r="G5" s="254">
        <v>0</v>
      </c>
      <c r="H5" s="290">
        <v>0</v>
      </c>
      <c r="I5" s="254">
        <v>0</v>
      </c>
      <c r="J5" s="290">
        <v>2</v>
      </c>
      <c r="K5" s="254">
        <v>0</v>
      </c>
      <c r="L5" s="290">
        <v>0</v>
      </c>
      <c r="M5" s="254">
        <v>0</v>
      </c>
      <c r="N5" s="290">
        <v>0</v>
      </c>
      <c r="O5" s="254">
        <v>0</v>
      </c>
      <c r="Q5" s="292">
        <v>3.080999476230089</v>
      </c>
      <c r="V5" s="293" t="e">
        <f>VLOOKUP(#REF!,#REF!,V$1,0)</f>
        <v>#REF!</v>
      </c>
      <c r="W5" s="293" t="e">
        <f>VLOOKUP(#REF!,#REF!,W$1,0)</f>
        <v>#REF!</v>
      </c>
      <c r="Y5" s="257"/>
    </row>
    <row r="6" spans="1:36" s="198" customFormat="1" ht="12.75" x14ac:dyDescent="0.2">
      <c r="A6" s="209" t="s" vm="1">
        <v>2</v>
      </c>
      <c r="B6" s="290" t="s">
        <v>312</v>
      </c>
      <c r="C6" s="265" t="s">
        <v>312</v>
      </c>
      <c r="D6" s="291" t="s">
        <v>312</v>
      </c>
      <c r="E6" s="254" t="s">
        <v>312</v>
      </c>
      <c r="F6" s="290" t="s">
        <v>312</v>
      </c>
      <c r="G6" s="254" t="s">
        <v>312</v>
      </c>
      <c r="H6" s="290" t="s">
        <v>312</v>
      </c>
      <c r="I6" s="254" t="s">
        <v>312</v>
      </c>
      <c r="J6" s="290" t="s">
        <v>312</v>
      </c>
      <c r="K6" s="254" t="s">
        <v>312</v>
      </c>
      <c r="L6" s="290" t="s">
        <v>312</v>
      </c>
      <c r="M6" s="254" t="s">
        <v>312</v>
      </c>
      <c r="N6" s="290" t="s">
        <v>312</v>
      </c>
      <c r="O6" s="254" t="s">
        <v>312</v>
      </c>
      <c r="Q6" s="292" t="s">
        <v>312</v>
      </c>
      <c r="V6" s="293" t="e">
        <f>VLOOKUP(#REF!,#REF!,V$1,0)</f>
        <v>#REF!</v>
      </c>
      <c r="W6" s="293" t="e">
        <f>VLOOKUP(#REF!,#REF!,W$1,0)</f>
        <v>#REF!</v>
      </c>
      <c r="Y6" s="257"/>
    </row>
    <row r="7" spans="1:36" s="198" customFormat="1" ht="12.75" x14ac:dyDescent="0.2">
      <c r="A7" s="209" t="s">
        <v>205</v>
      </c>
      <c r="B7" s="290" t="s">
        <v>312</v>
      </c>
      <c r="C7" s="265" t="s">
        <v>312</v>
      </c>
      <c r="D7" s="291" t="s">
        <v>312</v>
      </c>
      <c r="E7" s="254" t="s">
        <v>312</v>
      </c>
      <c r="F7" s="290" t="s">
        <v>312</v>
      </c>
      <c r="G7" s="254" t="s">
        <v>312</v>
      </c>
      <c r="H7" s="290" t="s">
        <v>312</v>
      </c>
      <c r="I7" s="254" t="s">
        <v>312</v>
      </c>
      <c r="J7" s="290" t="s">
        <v>312</v>
      </c>
      <c r="K7" s="254" t="s">
        <v>312</v>
      </c>
      <c r="L7" s="290" t="s">
        <v>312</v>
      </c>
      <c r="M7" s="254" t="s">
        <v>312</v>
      </c>
      <c r="N7" s="290" t="s">
        <v>312</v>
      </c>
      <c r="O7" s="254" t="s">
        <v>312</v>
      </c>
      <c r="Q7" s="292" t="s">
        <v>312</v>
      </c>
      <c r="V7" s="293" t="e">
        <f>VLOOKUP(#REF!,#REF!,V$1,0)</f>
        <v>#REF!</v>
      </c>
      <c r="W7" s="293" t="e">
        <f>VLOOKUP(#REF!,#REF!,W$1,0)</f>
        <v>#REF!</v>
      </c>
      <c r="Y7" s="257"/>
    </row>
    <row r="8" spans="1:36" s="198" customFormat="1" ht="12.75" x14ac:dyDescent="0.2">
      <c r="A8" s="209" t="s" vm="5">
        <v>6</v>
      </c>
      <c r="B8" s="290" t="s">
        <v>312</v>
      </c>
      <c r="C8" s="265" t="s">
        <v>312</v>
      </c>
      <c r="D8" s="291" t="s">
        <v>312</v>
      </c>
      <c r="E8" s="254" t="s">
        <v>312</v>
      </c>
      <c r="F8" s="290" t="s">
        <v>312</v>
      </c>
      <c r="G8" s="254" t="s">
        <v>312</v>
      </c>
      <c r="H8" s="290" t="s">
        <v>312</v>
      </c>
      <c r="I8" s="254" t="s">
        <v>312</v>
      </c>
      <c r="J8" s="290" t="s">
        <v>312</v>
      </c>
      <c r="K8" s="254" t="s">
        <v>312</v>
      </c>
      <c r="L8" s="290" t="s">
        <v>312</v>
      </c>
      <c r="M8" s="254" t="s">
        <v>312</v>
      </c>
      <c r="N8" s="290" t="s">
        <v>312</v>
      </c>
      <c r="O8" s="254" t="s">
        <v>312</v>
      </c>
      <c r="Q8" s="292" t="s">
        <v>312</v>
      </c>
      <c r="V8" s="293" t="e">
        <f>VLOOKUP(#REF!,#REF!,V$1,0)</f>
        <v>#REF!</v>
      </c>
      <c r="W8" s="293" t="e">
        <f>VLOOKUP(#REF!,#REF!,W$1,0)</f>
        <v>#REF!</v>
      </c>
      <c r="Y8" s="257"/>
    </row>
    <row r="9" spans="1:36" s="198" customFormat="1" ht="12.75" x14ac:dyDescent="0.2">
      <c r="A9" s="209" t="s" vm="6">
        <v>7</v>
      </c>
      <c r="B9" s="290" t="s">
        <v>312</v>
      </c>
      <c r="C9" s="265" t="s">
        <v>312</v>
      </c>
      <c r="D9" s="291" t="s">
        <v>312</v>
      </c>
      <c r="E9" s="254" t="s">
        <v>312</v>
      </c>
      <c r="F9" s="290" t="s">
        <v>312</v>
      </c>
      <c r="G9" s="254" t="s">
        <v>312</v>
      </c>
      <c r="H9" s="290" t="s">
        <v>312</v>
      </c>
      <c r="I9" s="254" t="s">
        <v>312</v>
      </c>
      <c r="J9" s="290" t="s">
        <v>312</v>
      </c>
      <c r="K9" s="254" t="s">
        <v>312</v>
      </c>
      <c r="L9" s="290" t="s">
        <v>312</v>
      </c>
      <c r="M9" s="254" t="s">
        <v>312</v>
      </c>
      <c r="N9" s="290" t="s">
        <v>312</v>
      </c>
      <c r="O9" s="254" t="s">
        <v>312</v>
      </c>
      <c r="Q9" s="292" t="s">
        <v>312</v>
      </c>
      <c r="V9" s="293" t="e">
        <f>VLOOKUP(#REF!,#REF!,V$1,0)</f>
        <v>#REF!</v>
      </c>
      <c r="W9" s="293" t="e">
        <f>VLOOKUP(#REF!,#REF!,W$1,0)</f>
        <v>#REF!</v>
      </c>
    </row>
    <row r="10" spans="1:36" s="198" customFormat="1" ht="12.75" x14ac:dyDescent="0.2">
      <c r="A10" s="209" t="s" vm="7">
        <v>8</v>
      </c>
      <c r="B10" s="290" t="s">
        <v>312</v>
      </c>
      <c r="C10" s="265" t="s">
        <v>312</v>
      </c>
      <c r="D10" s="291" t="s">
        <v>312</v>
      </c>
      <c r="E10" s="254" t="s">
        <v>312</v>
      </c>
      <c r="F10" s="290" t="s">
        <v>312</v>
      </c>
      <c r="G10" s="254" t="s">
        <v>312</v>
      </c>
      <c r="H10" s="290" t="s">
        <v>312</v>
      </c>
      <c r="I10" s="254" t="s">
        <v>312</v>
      </c>
      <c r="J10" s="290" t="s">
        <v>312</v>
      </c>
      <c r="K10" s="254" t="s">
        <v>312</v>
      </c>
      <c r="L10" s="290" t="s">
        <v>312</v>
      </c>
      <c r="M10" s="254" t="s">
        <v>312</v>
      </c>
      <c r="N10" s="290" t="s">
        <v>312</v>
      </c>
      <c r="O10" s="254" t="s">
        <v>312</v>
      </c>
      <c r="Q10" s="292" t="s">
        <v>312</v>
      </c>
      <c r="V10" s="293" t="e">
        <f>VLOOKUP(#REF!,#REF!,V$1,0)</f>
        <v>#REF!</v>
      </c>
      <c r="W10" s="293" t="e">
        <f>VLOOKUP(#REF!,#REF!,W$1,0)</f>
        <v>#REF!</v>
      </c>
    </row>
    <row r="11" spans="1:36" s="198" customFormat="1" ht="12.75" x14ac:dyDescent="0.2">
      <c r="A11" s="209" t="s" vm="8">
        <v>9</v>
      </c>
      <c r="B11" s="290" t="s">
        <v>206</v>
      </c>
      <c r="C11" s="265" t="s">
        <v>206</v>
      </c>
      <c r="D11" s="291" t="s">
        <v>206</v>
      </c>
      <c r="E11" s="254" t="s">
        <v>206</v>
      </c>
      <c r="F11" s="290" t="s">
        <v>206</v>
      </c>
      <c r="G11" s="254" t="s">
        <v>206</v>
      </c>
      <c r="H11" s="290" t="s">
        <v>206</v>
      </c>
      <c r="I11" s="254" t="s">
        <v>206</v>
      </c>
      <c r="J11" s="290" t="s">
        <v>206</v>
      </c>
      <c r="K11" s="254" t="s">
        <v>206</v>
      </c>
      <c r="L11" s="290" t="s">
        <v>206</v>
      </c>
      <c r="M11" s="254" t="s">
        <v>206</v>
      </c>
      <c r="N11" s="290" t="s">
        <v>206</v>
      </c>
      <c r="O11" s="254" t="s">
        <v>206</v>
      </c>
      <c r="Q11" s="292" t="s">
        <v>206</v>
      </c>
      <c r="V11" s="293" t="e">
        <f>VLOOKUP(#REF!,#REF!,V$1,0)</f>
        <v>#REF!</v>
      </c>
      <c r="W11" s="293" t="e">
        <f>VLOOKUP(#REF!,#REF!,W$1,0)</f>
        <v>#REF!</v>
      </c>
    </row>
    <row r="12" spans="1:36" s="198" customFormat="1" ht="12.75" x14ac:dyDescent="0.2">
      <c r="A12" s="209" t="s">
        <v>315</v>
      </c>
      <c r="B12" s="290" t="s">
        <v>206</v>
      </c>
      <c r="C12" s="265" t="s">
        <v>206</v>
      </c>
      <c r="D12" s="291" t="s">
        <v>206</v>
      </c>
      <c r="E12" s="254" t="s">
        <v>206</v>
      </c>
      <c r="F12" s="290" t="s">
        <v>206</v>
      </c>
      <c r="G12" s="254" t="s">
        <v>206</v>
      </c>
      <c r="H12" s="290" t="s">
        <v>206</v>
      </c>
      <c r="I12" s="254" t="s">
        <v>206</v>
      </c>
      <c r="J12" s="290" t="s">
        <v>206</v>
      </c>
      <c r="K12" s="254" t="s">
        <v>206</v>
      </c>
      <c r="L12" s="290" t="s">
        <v>206</v>
      </c>
      <c r="M12" s="254" t="s">
        <v>206</v>
      </c>
      <c r="N12" s="290" t="s">
        <v>206</v>
      </c>
      <c r="O12" s="254" t="s">
        <v>206</v>
      </c>
      <c r="Q12" s="292" t="s">
        <v>206</v>
      </c>
      <c r="V12" s="293" t="e">
        <f>VLOOKUP(#REF!,#REF!,V$1,0)</f>
        <v>#REF!</v>
      </c>
      <c r="W12" s="293" t="e">
        <f>VLOOKUP(#REF!,#REF!,W$1,0)</f>
        <v>#REF!</v>
      </c>
    </row>
    <row r="13" spans="1:36" s="198" customFormat="1" ht="12.75" x14ac:dyDescent="0.2">
      <c r="A13" s="209" t="s" vm="10">
        <v>11</v>
      </c>
      <c r="B13" s="290" t="s">
        <v>312</v>
      </c>
      <c r="C13" s="265" t="s">
        <v>312</v>
      </c>
      <c r="D13" s="291" t="s">
        <v>312</v>
      </c>
      <c r="E13" s="254" t="s">
        <v>312</v>
      </c>
      <c r="F13" s="290" t="s">
        <v>312</v>
      </c>
      <c r="G13" s="254" t="s">
        <v>312</v>
      </c>
      <c r="H13" s="290" t="s">
        <v>312</v>
      </c>
      <c r="I13" s="254" t="s">
        <v>312</v>
      </c>
      <c r="J13" s="290" t="s">
        <v>312</v>
      </c>
      <c r="K13" s="254" t="s">
        <v>312</v>
      </c>
      <c r="L13" s="290" t="s">
        <v>312</v>
      </c>
      <c r="M13" s="254" t="s">
        <v>312</v>
      </c>
      <c r="N13" s="290" t="s">
        <v>312</v>
      </c>
      <c r="O13" s="254" t="s">
        <v>312</v>
      </c>
      <c r="Q13" s="292" t="s">
        <v>312</v>
      </c>
      <c r="V13" s="293" t="e">
        <f>VLOOKUP(#REF!,#REF!,V$1,0)</f>
        <v>#REF!</v>
      </c>
      <c r="W13" s="293" t="e">
        <f>VLOOKUP(#REF!,#REF!,W$1,0)</f>
        <v>#REF!</v>
      </c>
    </row>
    <row r="14" spans="1:36" s="198" customFormat="1" ht="12.75" x14ac:dyDescent="0.2">
      <c r="A14" s="209" t="s">
        <v>273</v>
      </c>
      <c r="B14" s="290" t="s">
        <v>312</v>
      </c>
      <c r="C14" s="265" t="s">
        <v>312</v>
      </c>
      <c r="D14" s="291" t="s">
        <v>312</v>
      </c>
      <c r="E14" s="254" t="s">
        <v>312</v>
      </c>
      <c r="F14" s="290" t="s">
        <v>312</v>
      </c>
      <c r="G14" s="254" t="s">
        <v>312</v>
      </c>
      <c r="H14" s="290" t="s">
        <v>312</v>
      </c>
      <c r="I14" s="254" t="s">
        <v>312</v>
      </c>
      <c r="J14" s="290" t="s">
        <v>312</v>
      </c>
      <c r="K14" s="254" t="s">
        <v>312</v>
      </c>
      <c r="L14" s="290" t="s">
        <v>312</v>
      </c>
      <c r="M14" s="254" t="s">
        <v>312</v>
      </c>
      <c r="N14" s="290" t="s">
        <v>312</v>
      </c>
      <c r="O14" s="254" t="s">
        <v>312</v>
      </c>
      <c r="Q14" s="292" t="s">
        <v>312</v>
      </c>
      <c r="V14" s="293" t="e">
        <f>VLOOKUP(#REF!,#REF!,V$1,0)</f>
        <v>#REF!</v>
      </c>
      <c r="W14" s="293" t="e">
        <f>VLOOKUP(#REF!,#REF!,W$1,0)</f>
        <v>#REF!</v>
      </c>
    </row>
    <row r="15" spans="1:36" s="198" customFormat="1" ht="12.75" x14ac:dyDescent="0.2">
      <c r="A15" s="209" t="s">
        <v>270</v>
      </c>
      <c r="B15" s="290">
        <v>0</v>
      </c>
      <c r="C15" s="265" t="s">
        <v>197</v>
      </c>
      <c r="D15" s="291">
        <v>0</v>
      </c>
      <c r="E15" s="254">
        <v>0</v>
      </c>
      <c r="F15" s="290">
        <v>0</v>
      </c>
      <c r="G15" s="254">
        <v>0</v>
      </c>
      <c r="H15" s="290">
        <v>0</v>
      </c>
      <c r="I15" s="254">
        <v>0</v>
      </c>
      <c r="J15" s="290">
        <v>0</v>
      </c>
      <c r="K15" s="254">
        <v>0</v>
      </c>
      <c r="L15" s="290">
        <v>0</v>
      </c>
      <c r="M15" s="254">
        <v>0</v>
      </c>
      <c r="N15" s="290">
        <v>0</v>
      </c>
      <c r="O15" s="254">
        <v>0</v>
      </c>
      <c r="Q15" s="292">
        <v>0</v>
      </c>
      <c r="V15" s="293" t="e">
        <f>VLOOKUP(#REF!,#REF!,V$1,0)</f>
        <v>#REF!</v>
      </c>
      <c r="W15" s="293" t="e">
        <f>VLOOKUP(#REF!,#REF!,W$1,0)</f>
        <v>#REF!</v>
      </c>
    </row>
    <row r="16" spans="1:36" s="198" customFormat="1" ht="12.75" x14ac:dyDescent="0.2">
      <c r="A16" s="209" t="s">
        <v>211</v>
      </c>
      <c r="B16" s="290" t="s">
        <v>206</v>
      </c>
      <c r="C16" s="265" t="s">
        <v>206</v>
      </c>
      <c r="D16" s="291" t="s">
        <v>206</v>
      </c>
      <c r="E16" s="254" t="s">
        <v>206</v>
      </c>
      <c r="F16" s="290" t="s">
        <v>206</v>
      </c>
      <c r="G16" s="254" t="s">
        <v>206</v>
      </c>
      <c r="H16" s="290" t="s">
        <v>206</v>
      </c>
      <c r="I16" s="254" t="s">
        <v>206</v>
      </c>
      <c r="J16" s="290" t="s">
        <v>206</v>
      </c>
      <c r="K16" s="254" t="s">
        <v>206</v>
      </c>
      <c r="L16" s="290" t="s">
        <v>206</v>
      </c>
      <c r="M16" s="254" t="s">
        <v>206</v>
      </c>
      <c r="N16" s="290" t="s">
        <v>206</v>
      </c>
      <c r="O16" s="254" t="s">
        <v>206</v>
      </c>
      <c r="Q16" s="292" t="s">
        <v>206</v>
      </c>
      <c r="V16" s="293" t="e">
        <f>VLOOKUP(#REF!,#REF!,V$1,0)</f>
        <v>#REF!</v>
      </c>
      <c r="W16" s="293" t="e">
        <f>VLOOKUP(#REF!,#REF!,W$1,0)</f>
        <v>#REF!</v>
      </c>
    </row>
    <row r="17" spans="1:36" s="198" customFormat="1" ht="12.75" x14ac:dyDescent="0.2">
      <c r="A17" s="209" t="s" vm="20">
        <v>21</v>
      </c>
      <c r="B17" s="290" t="s">
        <v>206</v>
      </c>
      <c r="C17" s="265" t="s">
        <v>206</v>
      </c>
      <c r="D17" s="291" t="s">
        <v>206</v>
      </c>
      <c r="E17" s="254" t="s">
        <v>206</v>
      </c>
      <c r="F17" s="290" t="s">
        <v>206</v>
      </c>
      <c r="G17" s="254" t="s">
        <v>206</v>
      </c>
      <c r="H17" s="290" t="s">
        <v>206</v>
      </c>
      <c r="I17" s="254" t="s">
        <v>206</v>
      </c>
      <c r="J17" s="290" t="s">
        <v>206</v>
      </c>
      <c r="K17" s="254" t="s">
        <v>206</v>
      </c>
      <c r="L17" s="290" t="s">
        <v>206</v>
      </c>
      <c r="M17" s="254" t="s">
        <v>206</v>
      </c>
      <c r="N17" s="290" t="s">
        <v>206</v>
      </c>
      <c r="O17" s="254" t="s">
        <v>206</v>
      </c>
      <c r="Q17" s="292" t="s">
        <v>206</v>
      </c>
      <c r="V17" s="293" t="e">
        <f>VLOOKUP(#REF!,#REF!,V$1,0)</f>
        <v>#REF!</v>
      </c>
      <c r="W17" s="293" t="e">
        <f>VLOOKUP(#REF!,#REF!,W$1,0)</f>
        <v>#REF!</v>
      </c>
    </row>
    <row r="18" spans="1:36" s="221" customFormat="1" ht="13.5" thickBot="1" x14ac:dyDescent="0.25">
      <c r="A18" s="258" t="s">
        <v>101</v>
      </c>
      <c r="B18" s="294">
        <v>8</v>
      </c>
      <c r="C18" s="267" t="s">
        <v>197</v>
      </c>
      <c r="D18" s="295">
        <v>8</v>
      </c>
      <c r="E18" s="262">
        <v>0</v>
      </c>
      <c r="F18" s="294">
        <v>4</v>
      </c>
      <c r="G18" s="262">
        <v>0</v>
      </c>
      <c r="H18" s="294">
        <v>0</v>
      </c>
      <c r="I18" s="262">
        <v>0</v>
      </c>
      <c r="J18" s="294">
        <v>4</v>
      </c>
      <c r="K18" s="262">
        <v>0</v>
      </c>
      <c r="L18" s="294">
        <v>0</v>
      </c>
      <c r="M18" s="262">
        <v>0</v>
      </c>
      <c r="N18" s="294">
        <v>0</v>
      </c>
      <c r="O18" s="262">
        <v>0</v>
      </c>
      <c r="Q18" s="296">
        <v>3.5552948339344006</v>
      </c>
      <c r="R18" s="198"/>
    </row>
    <row r="19" spans="1:36" s="198" customFormat="1" ht="13.5" thickTop="1" x14ac:dyDescent="0.2">
      <c r="A19" s="209"/>
      <c r="B19" s="209"/>
      <c r="C19" s="209"/>
      <c r="D19" s="209"/>
      <c r="E19" s="209"/>
      <c r="F19" s="209"/>
      <c r="G19" s="209"/>
      <c r="H19" s="209"/>
      <c r="I19" s="209"/>
      <c r="J19" s="209"/>
      <c r="K19" s="209"/>
      <c r="L19" s="209"/>
      <c r="M19" s="209"/>
      <c r="N19" s="209"/>
      <c r="O19" s="209"/>
      <c r="Q19" s="209"/>
    </row>
    <row r="20" spans="1:36" s="198" customFormat="1" ht="12.75" x14ac:dyDescent="0.2">
      <c r="A20" s="209"/>
      <c r="B20" s="209"/>
      <c r="C20" s="209"/>
      <c r="D20" s="209"/>
      <c r="E20" s="209"/>
      <c r="F20" s="209"/>
      <c r="G20" s="209"/>
      <c r="H20" s="209"/>
      <c r="I20" s="209"/>
      <c r="J20" s="209"/>
      <c r="K20" s="209"/>
      <c r="L20" s="209"/>
      <c r="M20" s="209"/>
      <c r="N20" s="209"/>
      <c r="O20" s="209"/>
      <c r="Q20" s="209"/>
    </row>
    <row r="21" spans="1:36" s="198" customFormat="1" ht="12.75" x14ac:dyDescent="0.2">
      <c r="A21" s="209"/>
      <c r="B21" s="209"/>
      <c r="C21" s="209"/>
      <c r="D21" s="209"/>
      <c r="E21" s="209"/>
      <c r="F21" s="209"/>
      <c r="G21" s="209"/>
      <c r="H21" s="209"/>
      <c r="I21" s="209"/>
      <c r="J21" s="209"/>
      <c r="K21" s="209"/>
      <c r="L21" s="209"/>
      <c r="M21" s="209"/>
      <c r="N21" s="209"/>
      <c r="O21" s="209"/>
      <c r="Q21" s="209"/>
    </row>
    <row r="22" spans="1:36" s="198" customFormat="1" ht="30" customHeight="1" x14ac:dyDescent="0.2">
      <c r="A22" s="331" t="s">
        <v>31</v>
      </c>
      <c r="B22" s="334" t="s">
        <v>45</v>
      </c>
      <c r="C22" s="335"/>
      <c r="D22" s="337" t="s">
        <v>47</v>
      </c>
      <c r="E22" s="330"/>
      <c r="F22" s="338" t="s">
        <v>51</v>
      </c>
      <c r="G22" s="339"/>
      <c r="H22" s="338" t="s">
        <v>53</v>
      </c>
      <c r="I22" s="339"/>
      <c r="J22" s="338" t="s">
        <v>105</v>
      </c>
      <c r="K22" s="339"/>
      <c r="L22" s="328" t="s">
        <v>49</v>
      </c>
      <c r="M22" s="330"/>
      <c r="N22" s="328" t="s">
        <v>181</v>
      </c>
      <c r="O22" s="330"/>
      <c r="Q22" s="277" t="s">
        <v>247</v>
      </c>
      <c r="V22" s="278" t="s">
        <v>112</v>
      </c>
      <c r="W22" s="151" t="s">
        <v>113</v>
      </c>
      <c r="Y22" s="279"/>
      <c r="AA22" s="240"/>
    </row>
    <row r="23" spans="1:36" s="198" customFormat="1" ht="25.5" x14ac:dyDescent="0.2">
      <c r="A23" s="333"/>
      <c r="B23" s="280" t="s">
        <v>46</v>
      </c>
      <c r="C23" s="281" t="s">
        <v>217</v>
      </c>
      <c r="D23" s="282" t="s">
        <v>46</v>
      </c>
      <c r="E23" s="283" t="s">
        <v>217</v>
      </c>
      <c r="F23" s="284" t="s">
        <v>46</v>
      </c>
      <c r="G23" s="285" t="s">
        <v>217</v>
      </c>
      <c r="H23" s="284" t="s">
        <v>46</v>
      </c>
      <c r="I23" s="285" t="s">
        <v>217</v>
      </c>
      <c r="J23" s="284" t="s">
        <v>46</v>
      </c>
      <c r="K23" s="285" t="s">
        <v>217</v>
      </c>
      <c r="L23" s="286" t="s">
        <v>46</v>
      </c>
      <c r="M23" s="283" t="s">
        <v>217</v>
      </c>
      <c r="N23" s="286" t="s">
        <v>46</v>
      </c>
      <c r="O23" s="283" t="s">
        <v>217</v>
      </c>
      <c r="Q23" s="287" t="s">
        <v>246</v>
      </c>
      <c r="V23" s="288"/>
      <c r="W23" s="288"/>
      <c r="X23" s="289"/>
      <c r="Y23" s="289"/>
      <c r="AC23" s="216"/>
      <c r="AD23" s="216"/>
      <c r="AE23" s="322"/>
      <c r="AF23" s="322"/>
      <c r="AG23" s="216"/>
      <c r="AH23" s="216"/>
      <c r="AI23" s="216"/>
      <c r="AJ23" s="216"/>
    </row>
    <row r="24" spans="1:36" s="198" customFormat="1" ht="12.75" x14ac:dyDescent="0.2">
      <c r="A24" s="209" t="s">
        <v>210</v>
      </c>
      <c r="B24" s="290" t="s">
        <v>206</v>
      </c>
      <c r="C24" s="265" t="s">
        <v>206</v>
      </c>
      <c r="D24" s="291" t="s">
        <v>206</v>
      </c>
      <c r="E24" s="254" t="s">
        <v>206</v>
      </c>
      <c r="F24" s="290" t="s">
        <v>206</v>
      </c>
      <c r="G24" s="254" t="s">
        <v>206</v>
      </c>
      <c r="H24" s="290" t="s">
        <v>206</v>
      </c>
      <c r="I24" s="254" t="s">
        <v>206</v>
      </c>
      <c r="J24" s="290" t="s">
        <v>206</v>
      </c>
      <c r="K24" s="254" t="s">
        <v>206</v>
      </c>
      <c r="L24" s="290" t="s">
        <v>206</v>
      </c>
      <c r="M24" s="254" t="s">
        <v>206</v>
      </c>
      <c r="N24" s="290" t="s">
        <v>206</v>
      </c>
      <c r="O24" s="254" t="s">
        <v>206</v>
      </c>
      <c r="Q24" s="292" t="s">
        <v>206</v>
      </c>
    </row>
    <row r="25" spans="1:36" s="198" customFormat="1" ht="12.75" x14ac:dyDescent="0.2">
      <c r="A25" s="209" t="s" vm="1">
        <v>2</v>
      </c>
      <c r="B25" s="290" t="s">
        <v>312</v>
      </c>
      <c r="C25" s="265" t="s">
        <v>312</v>
      </c>
      <c r="D25" s="291" t="s">
        <v>312</v>
      </c>
      <c r="E25" s="254" t="s">
        <v>312</v>
      </c>
      <c r="F25" s="290" t="s">
        <v>312</v>
      </c>
      <c r="G25" s="254" t="s">
        <v>312</v>
      </c>
      <c r="H25" s="290" t="s">
        <v>312</v>
      </c>
      <c r="I25" s="254" t="s">
        <v>312</v>
      </c>
      <c r="J25" s="290" t="s">
        <v>312</v>
      </c>
      <c r="K25" s="254" t="s">
        <v>312</v>
      </c>
      <c r="L25" s="290" t="s">
        <v>312</v>
      </c>
      <c r="M25" s="254" t="s">
        <v>312</v>
      </c>
      <c r="N25" s="290" t="s">
        <v>312</v>
      </c>
      <c r="O25" s="254" t="s">
        <v>312</v>
      </c>
      <c r="Q25" s="292" t="s">
        <v>312</v>
      </c>
    </row>
    <row r="26" spans="1:36" s="198" customFormat="1" ht="12.75" x14ac:dyDescent="0.2">
      <c r="A26" s="209" t="s">
        <v>205</v>
      </c>
      <c r="B26" s="290" t="s">
        <v>312</v>
      </c>
      <c r="C26" s="265" t="s">
        <v>312</v>
      </c>
      <c r="D26" s="291" t="s">
        <v>312</v>
      </c>
      <c r="E26" s="254" t="s">
        <v>312</v>
      </c>
      <c r="F26" s="290" t="s">
        <v>312</v>
      </c>
      <c r="G26" s="254" t="s">
        <v>312</v>
      </c>
      <c r="H26" s="290" t="s">
        <v>312</v>
      </c>
      <c r="I26" s="254" t="s">
        <v>312</v>
      </c>
      <c r="J26" s="290" t="s">
        <v>312</v>
      </c>
      <c r="K26" s="254" t="s">
        <v>312</v>
      </c>
      <c r="L26" s="290" t="s">
        <v>312</v>
      </c>
      <c r="M26" s="254" t="s">
        <v>312</v>
      </c>
      <c r="N26" s="290" t="s">
        <v>312</v>
      </c>
      <c r="O26" s="254" t="s">
        <v>312</v>
      </c>
      <c r="Q26" s="292" t="s">
        <v>312</v>
      </c>
    </row>
    <row r="27" spans="1:36" s="198" customFormat="1" ht="12.75" x14ac:dyDescent="0.2">
      <c r="A27" s="209" t="s" vm="5">
        <v>6</v>
      </c>
      <c r="B27" s="290" t="s">
        <v>312</v>
      </c>
      <c r="C27" s="265" t="s">
        <v>312</v>
      </c>
      <c r="D27" s="291" t="s">
        <v>312</v>
      </c>
      <c r="E27" s="254" t="s">
        <v>312</v>
      </c>
      <c r="F27" s="290" t="s">
        <v>312</v>
      </c>
      <c r="G27" s="254" t="s">
        <v>312</v>
      </c>
      <c r="H27" s="290" t="s">
        <v>312</v>
      </c>
      <c r="I27" s="254" t="s">
        <v>312</v>
      </c>
      <c r="J27" s="290" t="s">
        <v>312</v>
      </c>
      <c r="K27" s="254" t="s">
        <v>312</v>
      </c>
      <c r="L27" s="290" t="s">
        <v>312</v>
      </c>
      <c r="M27" s="254" t="s">
        <v>312</v>
      </c>
      <c r="N27" s="290" t="s">
        <v>312</v>
      </c>
      <c r="O27" s="254" t="s">
        <v>312</v>
      </c>
      <c r="Q27" s="292" t="s">
        <v>312</v>
      </c>
    </row>
    <row r="28" spans="1:36" s="198" customFormat="1" ht="12.75" x14ac:dyDescent="0.2">
      <c r="A28" s="209" t="s" vm="6">
        <v>7</v>
      </c>
      <c r="B28" s="290" t="s">
        <v>206</v>
      </c>
      <c r="C28" s="265" t="s">
        <v>206</v>
      </c>
      <c r="D28" s="291" t="s">
        <v>206</v>
      </c>
      <c r="E28" s="254" t="s">
        <v>206</v>
      </c>
      <c r="F28" s="290" t="s">
        <v>206</v>
      </c>
      <c r="G28" s="254" t="s">
        <v>206</v>
      </c>
      <c r="H28" s="290" t="s">
        <v>206</v>
      </c>
      <c r="I28" s="254" t="s">
        <v>206</v>
      </c>
      <c r="J28" s="290" t="s">
        <v>206</v>
      </c>
      <c r="K28" s="254" t="s">
        <v>206</v>
      </c>
      <c r="L28" s="290" t="s">
        <v>206</v>
      </c>
      <c r="M28" s="254" t="s">
        <v>206</v>
      </c>
      <c r="N28" s="290" t="s">
        <v>206</v>
      </c>
      <c r="O28" s="254" t="s">
        <v>206</v>
      </c>
      <c r="Q28" s="292" t="s">
        <v>206</v>
      </c>
    </row>
    <row r="29" spans="1:36" s="198" customFormat="1" ht="12.75" x14ac:dyDescent="0.2">
      <c r="A29" s="209" t="s" vm="7">
        <v>8</v>
      </c>
      <c r="B29" s="290" t="s">
        <v>206</v>
      </c>
      <c r="C29" s="265" t="s">
        <v>206</v>
      </c>
      <c r="D29" s="291" t="s">
        <v>206</v>
      </c>
      <c r="E29" s="254" t="s">
        <v>206</v>
      </c>
      <c r="F29" s="290" t="s">
        <v>206</v>
      </c>
      <c r="G29" s="254" t="s">
        <v>206</v>
      </c>
      <c r="H29" s="290" t="s">
        <v>206</v>
      </c>
      <c r="I29" s="254" t="s">
        <v>206</v>
      </c>
      <c r="J29" s="290" t="s">
        <v>206</v>
      </c>
      <c r="K29" s="254" t="s">
        <v>206</v>
      </c>
      <c r="L29" s="290" t="s">
        <v>206</v>
      </c>
      <c r="M29" s="254" t="s">
        <v>206</v>
      </c>
      <c r="N29" s="290" t="s">
        <v>206</v>
      </c>
      <c r="O29" s="254" t="s">
        <v>206</v>
      </c>
      <c r="Q29" s="292" t="s">
        <v>206</v>
      </c>
    </row>
    <row r="30" spans="1:36" s="198" customFormat="1" ht="12.75" x14ac:dyDescent="0.2">
      <c r="A30" s="209" t="s" vm="8">
        <v>9</v>
      </c>
      <c r="B30" s="290" t="s">
        <v>206</v>
      </c>
      <c r="C30" s="265" t="s">
        <v>206</v>
      </c>
      <c r="D30" s="291" t="s">
        <v>206</v>
      </c>
      <c r="E30" s="254" t="s">
        <v>206</v>
      </c>
      <c r="F30" s="290" t="s">
        <v>206</v>
      </c>
      <c r="G30" s="254" t="s">
        <v>206</v>
      </c>
      <c r="H30" s="290" t="s">
        <v>206</v>
      </c>
      <c r="I30" s="254" t="s">
        <v>206</v>
      </c>
      <c r="J30" s="290" t="s">
        <v>206</v>
      </c>
      <c r="K30" s="254" t="s">
        <v>206</v>
      </c>
      <c r="L30" s="290" t="s">
        <v>206</v>
      </c>
      <c r="M30" s="254" t="s">
        <v>206</v>
      </c>
      <c r="N30" s="290" t="s">
        <v>206</v>
      </c>
      <c r="O30" s="254" t="s">
        <v>206</v>
      </c>
      <c r="Q30" s="292" t="s">
        <v>206</v>
      </c>
    </row>
    <row r="31" spans="1:36" s="198" customFormat="1" ht="12.75" x14ac:dyDescent="0.2">
      <c r="A31" s="209" t="s">
        <v>315</v>
      </c>
      <c r="B31" s="290" t="s">
        <v>206</v>
      </c>
      <c r="C31" s="265" t="s">
        <v>206</v>
      </c>
      <c r="D31" s="291" t="s">
        <v>206</v>
      </c>
      <c r="E31" s="254" t="s">
        <v>206</v>
      </c>
      <c r="F31" s="290" t="s">
        <v>206</v>
      </c>
      <c r="G31" s="254" t="s">
        <v>206</v>
      </c>
      <c r="H31" s="290" t="s">
        <v>206</v>
      </c>
      <c r="I31" s="254" t="s">
        <v>206</v>
      </c>
      <c r="J31" s="290" t="s">
        <v>206</v>
      </c>
      <c r="K31" s="254" t="s">
        <v>206</v>
      </c>
      <c r="L31" s="290" t="s">
        <v>206</v>
      </c>
      <c r="M31" s="254" t="s">
        <v>206</v>
      </c>
      <c r="N31" s="290" t="s">
        <v>206</v>
      </c>
      <c r="O31" s="254" t="s">
        <v>206</v>
      </c>
      <c r="Q31" s="292" t="s">
        <v>206</v>
      </c>
    </row>
    <row r="32" spans="1:36" s="198" customFormat="1" ht="12.75" x14ac:dyDescent="0.2">
      <c r="A32" s="209" t="s" vm="10">
        <v>11</v>
      </c>
      <c r="B32" s="290" t="s">
        <v>312</v>
      </c>
      <c r="C32" s="265" t="s">
        <v>312</v>
      </c>
      <c r="D32" s="291" t="s">
        <v>312</v>
      </c>
      <c r="E32" s="254" t="s">
        <v>312</v>
      </c>
      <c r="F32" s="290" t="s">
        <v>312</v>
      </c>
      <c r="G32" s="254" t="s">
        <v>312</v>
      </c>
      <c r="H32" s="290" t="s">
        <v>312</v>
      </c>
      <c r="I32" s="254" t="s">
        <v>312</v>
      </c>
      <c r="J32" s="290" t="s">
        <v>312</v>
      </c>
      <c r="K32" s="254" t="s">
        <v>312</v>
      </c>
      <c r="L32" s="290" t="s">
        <v>312</v>
      </c>
      <c r="M32" s="254" t="s">
        <v>312</v>
      </c>
      <c r="N32" s="290" t="s">
        <v>312</v>
      </c>
      <c r="O32" s="254" t="s">
        <v>312</v>
      </c>
      <c r="Q32" s="292" t="s">
        <v>312</v>
      </c>
    </row>
    <row r="33" spans="1:36" s="198" customFormat="1" ht="12.75" x14ac:dyDescent="0.2">
      <c r="A33" s="209" t="s">
        <v>273</v>
      </c>
      <c r="B33" s="290" t="s">
        <v>312</v>
      </c>
      <c r="C33" s="265" t="s">
        <v>312</v>
      </c>
      <c r="D33" s="291" t="s">
        <v>312</v>
      </c>
      <c r="E33" s="254" t="s">
        <v>312</v>
      </c>
      <c r="F33" s="290" t="s">
        <v>312</v>
      </c>
      <c r="G33" s="254" t="s">
        <v>312</v>
      </c>
      <c r="H33" s="290" t="s">
        <v>312</v>
      </c>
      <c r="I33" s="254" t="s">
        <v>312</v>
      </c>
      <c r="J33" s="290" t="s">
        <v>312</v>
      </c>
      <c r="K33" s="254" t="s">
        <v>312</v>
      </c>
      <c r="L33" s="290" t="s">
        <v>312</v>
      </c>
      <c r="M33" s="254" t="s">
        <v>312</v>
      </c>
      <c r="N33" s="290" t="s">
        <v>312</v>
      </c>
      <c r="O33" s="254" t="s">
        <v>312</v>
      </c>
      <c r="Q33" s="292" t="s">
        <v>312</v>
      </c>
    </row>
    <row r="34" spans="1:36" s="198" customFormat="1" ht="12.75" x14ac:dyDescent="0.2">
      <c r="A34" s="209" t="s">
        <v>270</v>
      </c>
      <c r="B34" s="290" t="s">
        <v>206</v>
      </c>
      <c r="C34" s="265" t="s">
        <v>206</v>
      </c>
      <c r="D34" s="291" t="s">
        <v>206</v>
      </c>
      <c r="E34" s="254" t="s">
        <v>206</v>
      </c>
      <c r="F34" s="290" t="s">
        <v>206</v>
      </c>
      <c r="G34" s="254" t="s">
        <v>206</v>
      </c>
      <c r="H34" s="290" t="s">
        <v>206</v>
      </c>
      <c r="I34" s="254" t="s">
        <v>206</v>
      </c>
      <c r="J34" s="290" t="s">
        <v>206</v>
      </c>
      <c r="K34" s="254" t="s">
        <v>206</v>
      </c>
      <c r="L34" s="290" t="s">
        <v>206</v>
      </c>
      <c r="M34" s="254" t="s">
        <v>206</v>
      </c>
      <c r="N34" s="290" t="s">
        <v>206</v>
      </c>
      <c r="O34" s="254" t="s">
        <v>206</v>
      </c>
      <c r="Q34" s="292" t="s">
        <v>206</v>
      </c>
    </row>
    <row r="35" spans="1:36" s="198" customFormat="1" ht="12.75" x14ac:dyDescent="0.2">
      <c r="A35" s="209" t="s">
        <v>211</v>
      </c>
      <c r="B35" s="290" t="s">
        <v>206</v>
      </c>
      <c r="C35" s="265" t="s">
        <v>206</v>
      </c>
      <c r="D35" s="291" t="s">
        <v>206</v>
      </c>
      <c r="E35" s="254" t="s">
        <v>206</v>
      </c>
      <c r="F35" s="290" t="s">
        <v>206</v>
      </c>
      <c r="G35" s="254" t="s">
        <v>206</v>
      </c>
      <c r="H35" s="290" t="s">
        <v>206</v>
      </c>
      <c r="I35" s="254" t="s">
        <v>206</v>
      </c>
      <c r="J35" s="290" t="s">
        <v>206</v>
      </c>
      <c r="K35" s="254" t="s">
        <v>206</v>
      </c>
      <c r="L35" s="290" t="s">
        <v>206</v>
      </c>
      <c r="M35" s="254" t="s">
        <v>206</v>
      </c>
      <c r="N35" s="290" t="s">
        <v>206</v>
      </c>
      <c r="O35" s="254" t="s">
        <v>206</v>
      </c>
      <c r="Q35" s="292" t="s">
        <v>206</v>
      </c>
    </row>
    <row r="36" spans="1:36" s="198" customFormat="1" ht="12.75" x14ac:dyDescent="0.2">
      <c r="A36" s="209" t="s" vm="20">
        <v>21</v>
      </c>
      <c r="B36" s="290" t="s">
        <v>206</v>
      </c>
      <c r="C36" s="265" t="s">
        <v>206</v>
      </c>
      <c r="D36" s="291" t="s">
        <v>206</v>
      </c>
      <c r="E36" s="254" t="s">
        <v>206</v>
      </c>
      <c r="F36" s="290" t="s">
        <v>206</v>
      </c>
      <c r="G36" s="254" t="s">
        <v>206</v>
      </c>
      <c r="H36" s="290" t="s">
        <v>206</v>
      </c>
      <c r="I36" s="254" t="s">
        <v>206</v>
      </c>
      <c r="J36" s="290" t="s">
        <v>206</v>
      </c>
      <c r="K36" s="254" t="s">
        <v>206</v>
      </c>
      <c r="L36" s="290" t="s">
        <v>206</v>
      </c>
      <c r="M36" s="254" t="s">
        <v>206</v>
      </c>
      <c r="N36" s="290" t="s">
        <v>206</v>
      </c>
      <c r="O36" s="254" t="s">
        <v>206</v>
      </c>
      <c r="Q36" s="292" t="s">
        <v>206</v>
      </c>
    </row>
    <row r="37" spans="1:36" s="221" customFormat="1" ht="13.5" thickBot="1" x14ac:dyDescent="0.25">
      <c r="A37" s="258" t="s">
        <v>101</v>
      </c>
      <c r="B37" s="294">
        <v>22</v>
      </c>
      <c r="C37" s="267" t="s">
        <v>197</v>
      </c>
      <c r="D37" s="295">
        <v>18</v>
      </c>
      <c r="E37" s="262">
        <v>555.55555555555554</v>
      </c>
      <c r="F37" s="294">
        <v>7</v>
      </c>
      <c r="G37" s="262">
        <v>0</v>
      </c>
      <c r="H37" s="294">
        <v>1</v>
      </c>
      <c r="I37" s="262">
        <v>10000</v>
      </c>
      <c r="J37" s="294">
        <v>10</v>
      </c>
      <c r="K37" s="262">
        <v>0</v>
      </c>
      <c r="L37" s="294">
        <v>0</v>
      </c>
      <c r="M37" s="262">
        <v>0</v>
      </c>
      <c r="N37" s="294">
        <v>4</v>
      </c>
      <c r="O37" s="262">
        <v>0</v>
      </c>
      <c r="Q37" s="296">
        <v>9.2211096348021453</v>
      </c>
      <c r="R37" s="198"/>
    </row>
    <row r="38" spans="1:36" s="198" customFormat="1" ht="13.5" thickTop="1" x14ac:dyDescent="0.2">
      <c r="A38" s="209"/>
      <c r="B38" s="209"/>
      <c r="C38" s="209"/>
      <c r="D38" s="209"/>
      <c r="E38" s="209"/>
      <c r="F38" s="209"/>
      <c r="G38" s="209"/>
      <c r="H38" s="209"/>
      <c r="I38" s="209"/>
      <c r="J38" s="209"/>
      <c r="K38" s="209"/>
      <c r="L38" s="209"/>
      <c r="M38" s="209"/>
      <c r="N38" s="209"/>
      <c r="O38" s="209"/>
      <c r="Q38" s="209"/>
    </row>
    <row r="39" spans="1:36" s="198" customFormat="1" ht="12.75" x14ac:dyDescent="0.2">
      <c r="A39" s="209"/>
      <c r="B39" s="209"/>
      <c r="C39" s="209"/>
      <c r="D39" s="209"/>
      <c r="E39" s="209"/>
      <c r="F39" s="209"/>
      <c r="G39" s="209"/>
      <c r="H39" s="209"/>
      <c r="I39" s="209"/>
      <c r="J39" s="209"/>
      <c r="K39" s="209"/>
      <c r="L39" s="209"/>
      <c r="M39" s="209"/>
      <c r="N39" s="209"/>
      <c r="O39" s="209"/>
      <c r="Q39" s="209"/>
    </row>
    <row r="40" spans="1:36" s="198" customFormat="1" ht="12.75" x14ac:dyDescent="0.2">
      <c r="A40" s="209"/>
      <c r="B40" s="209"/>
      <c r="C40" s="209"/>
      <c r="D40" s="209"/>
      <c r="E40" s="209"/>
      <c r="F40" s="209"/>
      <c r="G40" s="209"/>
      <c r="H40" s="209"/>
      <c r="I40" s="209"/>
      <c r="J40" s="209"/>
      <c r="K40" s="209"/>
      <c r="L40" s="209"/>
      <c r="M40" s="209"/>
      <c r="N40" s="209"/>
      <c r="O40" s="209"/>
      <c r="Q40" s="209"/>
    </row>
    <row r="41" spans="1:36" s="198" customFormat="1" ht="30" customHeight="1" x14ac:dyDescent="0.2">
      <c r="A41" s="331" t="s">
        <v>32</v>
      </c>
      <c r="B41" s="334" t="s">
        <v>45</v>
      </c>
      <c r="C41" s="335"/>
      <c r="D41" s="337" t="s">
        <v>47</v>
      </c>
      <c r="E41" s="330"/>
      <c r="F41" s="338" t="s">
        <v>51</v>
      </c>
      <c r="G41" s="339"/>
      <c r="H41" s="338" t="s">
        <v>53</v>
      </c>
      <c r="I41" s="339"/>
      <c r="J41" s="338" t="s">
        <v>105</v>
      </c>
      <c r="K41" s="339"/>
      <c r="L41" s="328" t="s">
        <v>49</v>
      </c>
      <c r="M41" s="330"/>
      <c r="N41" s="328" t="s">
        <v>181</v>
      </c>
      <c r="O41" s="330"/>
      <c r="Q41" s="277" t="s">
        <v>247</v>
      </c>
      <c r="V41" s="278" t="s">
        <v>112</v>
      </c>
      <c r="W41" s="151" t="s">
        <v>113</v>
      </c>
      <c r="Y41" s="279"/>
      <c r="AA41" s="240"/>
    </row>
    <row r="42" spans="1:36" s="198" customFormat="1" ht="25.5" x14ac:dyDescent="0.2">
      <c r="A42" s="333"/>
      <c r="B42" s="280" t="s">
        <v>46</v>
      </c>
      <c r="C42" s="281" t="s">
        <v>217</v>
      </c>
      <c r="D42" s="282" t="s">
        <v>46</v>
      </c>
      <c r="E42" s="283" t="s">
        <v>217</v>
      </c>
      <c r="F42" s="284" t="s">
        <v>46</v>
      </c>
      <c r="G42" s="285" t="s">
        <v>217</v>
      </c>
      <c r="H42" s="284" t="s">
        <v>46</v>
      </c>
      <c r="I42" s="285" t="s">
        <v>217</v>
      </c>
      <c r="J42" s="284" t="s">
        <v>46</v>
      </c>
      <c r="K42" s="285" t="s">
        <v>217</v>
      </c>
      <c r="L42" s="286" t="s">
        <v>46</v>
      </c>
      <c r="M42" s="283" t="s">
        <v>217</v>
      </c>
      <c r="N42" s="286" t="s">
        <v>46</v>
      </c>
      <c r="O42" s="283" t="s">
        <v>217</v>
      </c>
      <c r="Q42" s="287" t="s">
        <v>246</v>
      </c>
      <c r="V42" s="288"/>
      <c r="W42" s="288"/>
      <c r="X42" s="289"/>
      <c r="Y42" s="289"/>
      <c r="AC42" s="216"/>
      <c r="AD42" s="216"/>
      <c r="AE42" s="322"/>
      <c r="AF42" s="322"/>
      <c r="AG42" s="216"/>
      <c r="AH42" s="216"/>
      <c r="AI42" s="216"/>
      <c r="AJ42" s="216"/>
    </row>
    <row r="43" spans="1:36" s="198" customFormat="1" ht="12.75" x14ac:dyDescent="0.2">
      <c r="A43" s="209" t="s">
        <v>210</v>
      </c>
      <c r="B43" s="290">
        <v>0</v>
      </c>
      <c r="C43" s="256">
        <v>0</v>
      </c>
      <c r="D43" s="291">
        <v>0</v>
      </c>
      <c r="E43" s="254">
        <v>0</v>
      </c>
      <c r="F43" s="290">
        <v>0</v>
      </c>
      <c r="G43" s="254">
        <v>0</v>
      </c>
      <c r="H43" s="290">
        <v>0</v>
      </c>
      <c r="I43" s="254">
        <v>0</v>
      </c>
      <c r="J43" s="290">
        <v>0</v>
      </c>
      <c r="K43" s="254">
        <v>0</v>
      </c>
      <c r="L43" s="290">
        <v>0</v>
      </c>
      <c r="M43" s="254">
        <v>0</v>
      </c>
      <c r="N43" s="290">
        <v>0</v>
      </c>
      <c r="O43" s="254">
        <v>0</v>
      </c>
      <c r="Q43" s="292">
        <v>0</v>
      </c>
    </row>
    <row r="44" spans="1:36" s="198" customFormat="1" ht="12.75" x14ac:dyDescent="0.2">
      <c r="A44" s="209" t="s" vm="1">
        <v>2</v>
      </c>
      <c r="B44" s="290" t="s">
        <v>312</v>
      </c>
      <c r="C44" s="265" t="s">
        <v>312</v>
      </c>
      <c r="D44" s="291" t="s">
        <v>312</v>
      </c>
      <c r="E44" s="254" t="s">
        <v>312</v>
      </c>
      <c r="F44" s="290" t="s">
        <v>312</v>
      </c>
      <c r="G44" s="254" t="s">
        <v>312</v>
      </c>
      <c r="H44" s="290" t="s">
        <v>312</v>
      </c>
      <c r="I44" s="254" t="s">
        <v>312</v>
      </c>
      <c r="J44" s="290" t="s">
        <v>312</v>
      </c>
      <c r="K44" s="254" t="s">
        <v>312</v>
      </c>
      <c r="L44" s="290" t="s">
        <v>312</v>
      </c>
      <c r="M44" s="254" t="s">
        <v>312</v>
      </c>
      <c r="N44" s="290" t="s">
        <v>312</v>
      </c>
      <c r="O44" s="254" t="s">
        <v>312</v>
      </c>
      <c r="Q44" s="292" t="s">
        <v>312</v>
      </c>
    </row>
    <row r="45" spans="1:36" s="198" customFormat="1" ht="12.75" x14ac:dyDescent="0.2">
      <c r="A45" s="209" t="s">
        <v>205</v>
      </c>
      <c r="B45" s="290" t="s">
        <v>312</v>
      </c>
      <c r="C45" s="265" t="s">
        <v>312</v>
      </c>
      <c r="D45" s="291" t="s">
        <v>312</v>
      </c>
      <c r="E45" s="254" t="s">
        <v>312</v>
      </c>
      <c r="F45" s="290" t="s">
        <v>312</v>
      </c>
      <c r="G45" s="254" t="s">
        <v>312</v>
      </c>
      <c r="H45" s="290" t="s">
        <v>312</v>
      </c>
      <c r="I45" s="254" t="s">
        <v>312</v>
      </c>
      <c r="J45" s="290" t="s">
        <v>312</v>
      </c>
      <c r="K45" s="254" t="s">
        <v>312</v>
      </c>
      <c r="L45" s="290" t="s">
        <v>312</v>
      </c>
      <c r="M45" s="254" t="s">
        <v>312</v>
      </c>
      <c r="N45" s="290" t="s">
        <v>312</v>
      </c>
      <c r="O45" s="254" t="s">
        <v>312</v>
      </c>
      <c r="Q45" s="292" t="s">
        <v>312</v>
      </c>
    </row>
    <row r="46" spans="1:36" s="198" customFormat="1" ht="12.75" x14ac:dyDescent="0.2">
      <c r="A46" s="209" t="s" vm="5">
        <v>6</v>
      </c>
      <c r="B46" s="290" t="s">
        <v>312</v>
      </c>
      <c r="C46" s="265" t="s">
        <v>312</v>
      </c>
      <c r="D46" s="291" t="s">
        <v>312</v>
      </c>
      <c r="E46" s="254" t="s">
        <v>312</v>
      </c>
      <c r="F46" s="290" t="s">
        <v>312</v>
      </c>
      <c r="G46" s="254" t="s">
        <v>312</v>
      </c>
      <c r="H46" s="290" t="s">
        <v>312</v>
      </c>
      <c r="I46" s="254" t="s">
        <v>312</v>
      </c>
      <c r="J46" s="290" t="s">
        <v>312</v>
      </c>
      <c r="K46" s="254" t="s">
        <v>312</v>
      </c>
      <c r="L46" s="290" t="s">
        <v>312</v>
      </c>
      <c r="M46" s="254" t="s">
        <v>312</v>
      </c>
      <c r="N46" s="290" t="s">
        <v>312</v>
      </c>
      <c r="O46" s="254" t="s">
        <v>312</v>
      </c>
      <c r="Q46" s="292" t="s">
        <v>312</v>
      </c>
    </row>
    <row r="47" spans="1:36" s="198" customFormat="1" ht="12.75" x14ac:dyDescent="0.2">
      <c r="A47" s="209" t="s" vm="6">
        <v>7</v>
      </c>
      <c r="B47" s="290" t="s">
        <v>312</v>
      </c>
      <c r="C47" s="265" t="s">
        <v>312</v>
      </c>
      <c r="D47" s="291" t="s">
        <v>312</v>
      </c>
      <c r="E47" s="254" t="s">
        <v>312</v>
      </c>
      <c r="F47" s="290" t="s">
        <v>312</v>
      </c>
      <c r="G47" s="254" t="s">
        <v>312</v>
      </c>
      <c r="H47" s="290" t="s">
        <v>312</v>
      </c>
      <c r="I47" s="254" t="s">
        <v>312</v>
      </c>
      <c r="J47" s="290" t="s">
        <v>312</v>
      </c>
      <c r="K47" s="254" t="s">
        <v>312</v>
      </c>
      <c r="L47" s="290" t="s">
        <v>312</v>
      </c>
      <c r="M47" s="254" t="s">
        <v>312</v>
      </c>
      <c r="N47" s="290" t="s">
        <v>312</v>
      </c>
      <c r="O47" s="254" t="s">
        <v>312</v>
      </c>
      <c r="Q47" s="292" t="s">
        <v>312</v>
      </c>
    </row>
    <row r="48" spans="1:36" s="198" customFormat="1" ht="12.75" x14ac:dyDescent="0.2">
      <c r="A48" s="209" t="s" vm="7">
        <v>8</v>
      </c>
      <c r="B48" s="290" t="s">
        <v>312</v>
      </c>
      <c r="C48" s="265" t="s">
        <v>312</v>
      </c>
      <c r="D48" s="291" t="s">
        <v>312</v>
      </c>
      <c r="E48" s="254" t="s">
        <v>312</v>
      </c>
      <c r="F48" s="290" t="s">
        <v>312</v>
      </c>
      <c r="G48" s="254" t="s">
        <v>312</v>
      </c>
      <c r="H48" s="290" t="s">
        <v>312</v>
      </c>
      <c r="I48" s="254" t="s">
        <v>312</v>
      </c>
      <c r="J48" s="290" t="s">
        <v>312</v>
      </c>
      <c r="K48" s="254" t="s">
        <v>312</v>
      </c>
      <c r="L48" s="290" t="s">
        <v>312</v>
      </c>
      <c r="M48" s="254" t="s">
        <v>312</v>
      </c>
      <c r="N48" s="290" t="s">
        <v>312</v>
      </c>
      <c r="O48" s="254" t="s">
        <v>312</v>
      </c>
      <c r="Q48" s="292" t="s">
        <v>312</v>
      </c>
    </row>
    <row r="49" spans="1:36" s="198" customFormat="1" ht="12.75" x14ac:dyDescent="0.2">
      <c r="A49" s="209" t="s" vm="8">
        <v>9</v>
      </c>
      <c r="B49" s="290">
        <v>0</v>
      </c>
      <c r="C49" s="256">
        <v>0</v>
      </c>
      <c r="D49" s="291">
        <v>0</v>
      </c>
      <c r="E49" s="254">
        <v>0</v>
      </c>
      <c r="F49" s="290">
        <v>0</v>
      </c>
      <c r="G49" s="254">
        <v>0</v>
      </c>
      <c r="H49" s="290">
        <v>0</v>
      </c>
      <c r="I49" s="254">
        <v>0</v>
      </c>
      <c r="J49" s="290">
        <v>0</v>
      </c>
      <c r="K49" s="254">
        <v>0</v>
      </c>
      <c r="L49" s="290">
        <v>0</v>
      </c>
      <c r="M49" s="254">
        <v>0</v>
      </c>
      <c r="N49" s="290">
        <v>0</v>
      </c>
      <c r="O49" s="254">
        <v>0</v>
      </c>
      <c r="Q49" s="292">
        <v>0</v>
      </c>
    </row>
    <row r="50" spans="1:36" s="198" customFormat="1" ht="12.75" x14ac:dyDescent="0.2">
      <c r="A50" s="209" t="s">
        <v>315</v>
      </c>
      <c r="B50" s="290" t="s">
        <v>312</v>
      </c>
      <c r="C50" s="265" t="s">
        <v>312</v>
      </c>
      <c r="D50" s="291" t="s">
        <v>312</v>
      </c>
      <c r="E50" s="254" t="s">
        <v>312</v>
      </c>
      <c r="F50" s="290" t="s">
        <v>312</v>
      </c>
      <c r="G50" s="254" t="s">
        <v>312</v>
      </c>
      <c r="H50" s="290" t="s">
        <v>312</v>
      </c>
      <c r="I50" s="254" t="s">
        <v>312</v>
      </c>
      <c r="J50" s="290" t="s">
        <v>312</v>
      </c>
      <c r="K50" s="254" t="s">
        <v>312</v>
      </c>
      <c r="L50" s="290" t="s">
        <v>312</v>
      </c>
      <c r="M50" s="254" t="s">
        <v>312</v>
      </c>
      <c r="N50" s="290" t="s">
        <v>312</v>
      </c>
      <c r="O50" s="254" t="s">
        <v>312</v>
      </c>
      <c r="Q50" s="292" t="s">
        <v>312</v>
      </c>
    </row>
    <row r="51" spans="1:36" s="198" customFormat="1" ht="12.75" x14ac:dyDescent="0.2">
      <c r="A51" s="209" t="s" vm="10">
        <v>11</v>
      </c>
      <c r="B51" s="290" t="s">
        <v>312</v>
      </c>
      <c r="C51" s="265" t="s">
        <v>312</v>
      </c>
      <c r="D51" s="291" t="s">
        <v>312</v>
      </c>
      <c r="E51" s="254" t="s">
        <v>312</v>
      </c>
      <c r="F51" s="290" t="s">
        <v>312</v>
      </c>
      <c r="G51" s="254" t="s">
        <v>312</v>
      </c>
      <c r="H51" s="290" t="s">
        <v>312</v>
      </c>
      <c r="I51" s="254" t="s">
        <v>312</v>
      </c>
      <c r="J51" s="290" t="s">
        <v>312</v>
      </c>
      <c r="K51" s="254" t="s">
        <v>312</v>
      </c>
      <c r="L51" s="290" t="s">
        <v>312</v>
      </c>
      <c r="M51" s="254" t="s">
        <v>312</v>
      </c>
      <c r="N51" s="290" t="s">
        <v>312</v>
      </c>
      <c r="O51" s="254" t="s">
        <v>312</v>
      </c>
      <c r="Q51" s="292" t="s">
        <v>312</v>
      </c>
    </row>
    <row r="52" spans="1:36" s="198" customFormat="1" ht="12.75" x14ac:dyDescent="0.2">
      <c r="A52" s="209" t="s">
        <v>273</v>
      </c>
      <c r="B52" s="290" t="s">
        <v>312</v>
      </c>
      <c r="C52" s="265" t="s">
        <v>312</v>
      </c>
      <c r="D52" s="291" t="s">
        <v>312</v>
      </c>
      <c r="E52" s="254" t="s">
        <v>312</v>
      </c>
      <c r="F52" s="290" t="s">
        <v>312</v>
      </c>
      <c r="G52" s="254" t="s">
        <v>312</v>
      </c>
      <c r="H52" s="290" t="s">
        <v>312</v>
      </c>
      <c r="I52" s="254" t="s">
        <v>312</v>
      </c>
      <c r="J52" s="290" t="s">
        <v>312</v>
      </c>
      <c r="K52" s="254" t="s">
        <v>312</v>
      </c>
      <c r="L52" s="290" t="s">
        <v>312</v>
      </c>
      <c r="M52" s="254" t="s">
        <v>312</v>
      </c>
      <c r="N52" s="290" t="s">
        <v>312</v>
      </c>
      <c r="O52" s="254" t="s">
        <v>312</v>
      </c>
      <c r="Q52" s="292" t="s">
        <v>312</v>
      </c>
    </row>
    <row r="53" spans="1:36" s="198" customFormat="1" ht="12.75" x14ac:dyDescent="0.2">
      <c r="A53" s="209" t="s">
        <v>270</v>
      </c>
      <c r="B53" s="290" t="s">
        <v>312</v>
      </c>
      <c r="C53" s="265" t="s">
        <v>312</v>
      </c>
      <c r="D53" s="291" t="s">
        <v>312</v>
      </c>
      <c r="E53" s="254" t="s">
        <v>312</v>
      </c>
      <c r="F53" s="290" t="s">
        <v>312</v>
      </c>
      <c r="G53" s="254" t="s">
        <v>312</v>
      </c>
      <c r="H53" s="290" t="s">
        <v>312</v>
      </c>
      <c r="I53" s="254" t="s">
        <v>312</v>
      </c>
      <c r="J53" s="290" t="s">
        <v>312</v>
      </c>
      <c r="K53" s="254" t="s">
        <v>312</v>
      </c>
      <c r="L53" s="290" t="s">
        <v>312</v>
      </c>
      <c r="M53" s="254" t="s">
        <v>312</v>
      </c>
      <c r="N53" s="290" t="s">
        <v>312</v>
      </c>
      <c r="O53" s="254" t="s">
        <v>312</v>
      </c>
      <c r="Q53" s="292" t="s">
        <v>312</v>
      </c>
    </row>
    <row r="54" spans="1:36" s="198" customFormat="1" ht="12.75" x14ac:dyDescent="0.2">
      <c r="A54" s="209" t="s">
        <v>211</v>
      </c>
      <c r="B54" s="290">
        <v>0</v>
      </c>
      <c r="C54" s="265" t="s">
        <v>197</v>
      </c>
      <c r="D54" s="291">
        <v>0</v>
      </c>
      <c r="E54" s="254">
        <v>0</v>
      </c>
      <c r="F54" s="290">
        <v>0</v>
      </c>
      <c r="G54" s="254">
        <v>0</v>
      </c>
      <c r="H54" s="290">
        <v>0</v>
      </c>
      <c r="I54" s="254">
        <v>0</v>
      </c>
      <c r="J54" s="290">
        <v>0</v>
      </c>
      <c r="K54" s="254">
        <v>0</v>
      </c>
      <c r="L54" s="290">
        <v>0</v>
      </c>
      <c r="M54" s="254">
        <v>0</v>
      </c>
      <c r="N54" s="290">
        <v>0</v>
      </c>
      <c r="O54" s="254">
        <v>0</v>
      </c>
      <c r="Q54" s="292">
        <v>0</v>
      </c>
    </row>
    <row r="55" spans="1:36" s="198" customFormat="1" ht="12.75" x14ac:dyDescent="0.2">
      <c r="A55" s="209" t="s" vm="20">
        <v>21</v>
      </c>
      <c r="B55" s="290" t="s">
        <v>312</v>
      </c>
      <c r="C55" s="265" t="s">
        <v>312</v>
      </c>
      <c r="D55" s="291" t="s">
        <v>312</v>
      </c>
      <c r="E55" s="254" t="s">
        <v>312</v>
      </c>
      <c r="F55" s="290" t="s">
        <v>312</v>
      </c>
      <c r="G55" s="254" t="s">
        <v>312</v>
      </c>
      <c r="H55" s="290" t="s">
        <v>312</v>
      </c>
      <c r="I55" s="254" t="s">
        <v>312</v>
      </c>
      <c r="J55" s="290" t="s">
        <v>312</v>
      </c>
      <c r="K55" s="254" t="s">
        <v>312</v>
      </c>
      <c r="L55" s="290" t="s">
        <v>312</v>
      </c>
      <c r="M55" s="254" t="s">
        <v>312</v>
      </c>
      <c r="N55" s="290" t="s">
        <v>312</v>
      </c>
      <c r="O55" s="254" t="s">
        <v>312</v>
      </c>
      <c r="Q55" s="292" t="s">
        <v>312</v>
      </c>
    </row>
    <row r="56" spans="1:36" s="221" customFormat="1" ht="13.5" thickBot="1" x14ac:dyDescent="0.25">
      <c r="A56" s="258" t="s">
        <v>101</v>
      </c>
      <c r="B56" s="294">
        <v>0</v>
      </c>
      <c r="C56" s="267" t="s">
        <v>197</v>
      </c>
      <c r="D56" s="295">
        <v>0</v>
      </c>
      <c r="E56" s="262">
        <v>0</v>
      </c>
      <c r="F56" s="294">
        <v>0</v>
      </c>
      <c r="G56" s="262">
        <v>0</v>
      </c>
      <c r="H56" s="294">
        <v>0</v>
      </c>
      <c r="I56" s="262">
        <v>0</v>
      </c>
      <c r="J56" s="294">
        <v>0</v>
      </c>
      <c r="K56" s="262">
        <v>0</v>
      </c>
      <c r="L56" s="294">
        <v>0</v>
      </c>
      <c r="M56" s="262">
        <v>0</v>
      </c>
      <c r="N56" s="294">
        <v>0</v>
      </c>
      <c r="O56" s="262">
        <v>0</v>
      </c>
      <c r="Q56" s="296">
        <v>0</v>
      </c>
      <c r="R56" s="198"/>
    </row>
    <row r="57" spans="1:36" s="221" customFormat="1" ht="13.5" thickTop="1" x14ac:dyDescent="0.2">
      <c r="A57" s="222"/>
      <c r="B57" s="222"/>
      <c r="C57" s="297"/>
      <c r="D57" s="222"/>
      <c r="E57" s="297"/>
      <c r="F57" s="222"/>
      <c r="G57" s="297"/>
      <c r="H57" s="222"/>
      <c r="I57" s="297"/>
      <c r="J57" s="222"/>
      <c r="K57" s="297"/>
      <c r="L57" s="222"/>
      <c r="M57" s="297"/>
      <c r="N57" s="222"/>
      <c r="O57" s="297"/>
      <c r="Q57" s="222"/>
    </row>
    <row r="58" spans="1:36" s="221" customFormat="1" ht="12.75" x14ac:dyDescent="0.2">
      <c r="A58" s="222"/>
      <c r="B58" s="222"/>
      <c r="C58" s="297"/>
      <c r="D58" s="222"/>
      <c r="E58" s="297"/>
      <c r="F58" s="222"/>
      <c r="G58" s="297"/>
      <c r="H58" s="222"/>
      <c r="I58" s="297"/>
      <c r="J58" s="222"/>
      <c r="K58" s="297"/>
      <c r="L58" s="222"/>
      <c r="M58" s="297"/>
      <c r="N58" s="222"/>
      <c r="O58" s="297"/>
      <c r="Q58" s="222"/>
    </row>
    <row r="59" spans="1:36" s="221" customFormat="1" ht="12.75" x14ac:dyDescent="0.2">
      <c r="A59" s="222"/>
      <c r="B59" s="222"/>
      <c r="C59" s="297"/>
      <c r="D59" s="222"/>
      <c r="E59" s="297"/>
      <c r="F59" s="222"/>
      <c r="G59" s="297"/>
      <c r="H59" s="222"/>
      <c r="I59" s="297"/>
      <c r="J59" s="222"/>
      <c r="K59" s="297"/>
      <c r="L59" s="222"/>
      <c r="M59" s="297"/>
      <c r="N59" s="222"/>
      <c r="O59" s="297"/>
      <c r="Q59" s="222"/>
    </row>
    <row r="60" spans="1:36" s="198" customFormat="1" ht="30" customHeight="1" x14ac:dyDescent="0.2">
      <c r="A60" s="331" t="s">
        <v>33</v>
      </c>
      <c r="B60" s="334" t="s">
        <v>45</v>
      </c>
      <c r="C60" s="335"/>
      <c r="D60" s="337" t="s">
        <v>47</v>
      </c>
      <c r="E60" s="330"/>
      <c r="F60" s="338" t="s">
        <v>51</v>
      </c>
      <c r="G60" s="339"/>
      <c r="H60" s="338" t="s">
        <v>53</v>
      </c>
      <c r="I60" s="339"/>
      <c r="J60" s="338" t="s">
        <v>105</v>
      </c>
      <c r="K60" s="339"/>
      <c r="L60" s="328" t="s">
        <v>49</v>
      </c>
      <c r="M60" s="330"/>
      <c r="N60" s="328" t="s">
        <v>181</v>
      </c>
      <c r="O60" s="330"/>
      <c r="Q60" s="277" t="s">
        <v>247</v>
      </c>
      <c r="V60" s="278" t="s">
        <v>112</v>
      </c>
      <c r="W60" s="151" t="s">
        <v>113</v>
      </c>
      <c r="Y60" s="279"/>
      <c r="AA60" s="240"/>
    </row>
    <row r="61" spans="1:36" s="198" customFormat="1" ht="25.5" x14ac:dyDescent="0.2">
      <c r="A61" s="333"/>
      <c r="B61" s="280" t="s">
        <v>46</v>
      </c>
      <c r="C61" s="281" t="s">
        <v>218</v>
      </c>
      <c r="D61" s="282" t="s">
        <v>46</v>
      </c>
      <c r="E61" s="283" t="s">
        <v>217</v>
      </c>
      <c r="F61" s="284" t="s">
        <v>46</v>
      </c>
      <c r="G61" s="285" t="s">
        <v>217</v>
      </c>
      <c r="H61" s="284" t="s">
        <v>46</v>
      </c>
      <c r="I61" s="285" t="s">
        <v>217</v>
      </c>
      <c r="J61" s="284" t="s">
        <v>46</v>
      </c>
      <c r="K61" s="285" t="s">
        <v>217</v>
      </c>
      <c r="L61" s="286" t="s">
        <v>46</v>
      </c>
      <c r="M61" s="283" t="s">
        <v>217</v>
      </c>
      <c r="N61" s="286" t="s">
        <v>46</v>
      </c>
      <c r="O61" s="283" t="s">
        <v>217</v>
      </c>
      <c r="Q61" s="287" t="s">
        <v>246</v>
      </c>
      <c r="V61" s="288"/>
      <c r="W61" s="288"/>
      <c r="X61" s="289"/>
      <c r="Y61" s="289"/>
      <c r="AC61" s="216"/>
      <c r="AD61" s="216"/>
      <c r="AE61" s="322"/>
      <c r="AF61" s="322"/>
      <c r="AG61" s="216"/>
      <c r="AH61" s="216"/>
      <c r="AI61" s="216"/>
      <c r="AJ61" s="216"/>
    </row>
    <row r="62" spans="1:36" s="198" customFormat="1" ht="12.75" x14ac:dyDescent="0.2">
      <c r="A62" s="209" t="s">
        <v>210</v>
      </c>
      <c r="B62" s="290">
        <v>82</v>
      </c>
      <c r="C62" s="265" t="s">
        <v>197</v>
      </c>
      <c r="D62" s="291">
        <v>69</v>
      </c>
      <c r="E62" s="254">
        <v>801.39130434782612</v>
      </c>
      <c r="F62" s="290">
        <v>5</v>
      </c>
      <c r="G62" s="254">
        <v>0</v>
      </c>
      <c r="H62" s="290">
        <v>1</v>
      </c>
      <c r="I62" s="254">
        <v>0</v>
      </c>
      <c r="J62" s="290">
        <v>63</v>
      </c>
      <c r="K62" s="254">
        <v>877.71428571428567</v>
      </c>
      <c r="L62" s="290">
        <v>2</v>
      </c>
      <c r="M62" s="254">
        <v>0</v>
      </c>
      <c r="N62" s="290">
        <v>11</v>
      </c>
      <c r="O62" s="254">
        <v>0</v>
      </c>
      <c r="Q62" s="292">
        <v>50.596826591717544</v>
      </c>
    </row>
    <row r="63" spans="1:36" s="198" customFormat="1" ht="12.75" x14ac:dyDescent="0.2">
      <c r="A63" s="209" t="s" vm="1">
        <v>2</v>
      </c>
      <c r="B63" s="290" t="s">
        <v>312</v>
      </c>
      <c r="C63" s="265" t="s">
        <v>312</v>
      </c>
      <c r="D63" s="291" t="s">
        <v>312</v>
      </c>
      <c r="E63" s="254" t="s">
        <v>312</v>
      </c>
      <c r="F63" s="290" t="s">
        <v>312</v>
      </c>
      <c r="G63" s="254" t="s">
        <v>312</v>
      </c>
      <c r="H63" s="290" t="s">
        <v>312</v>
      </c>
      <c r="I63" s="254" t="s">
        <v>312</v>
      </c>
      <c r="J63" s="290" t="s">
        <v>312</v>
      </c>
      <c r="K63" s="254" t="s">
        <v>312</v>
      </c>
      <c r="L63" s="290" t="s">
        <v>312</v>
      </c>
      <c r="M63" s="254" t="s">
        <v>312</v>
      </c>
      <c r="N63" s="290" t="s">
        <v>312</v>
      </c>
      <c r="O63" s="254" t="s">
        <v>312</v>
      </c>
      <c r="Q63" s="292" t="s">
        <v>312</v>
      </c>
    </row>
    <row r="64" spans="1:36" s="198" customFormat="1" ht="12.75" x14ac:dyDescent="0.2">
      <c r="A64" s="209" t="s">
        <v>205</v>
      </c>
      <c r="B64" s="290" t="s">
        <v>312</v>
      </c>
      <c r="C64" s="265" t="s">
        <v>312</v>
      </c>
      <c r="D64" s="291" t="s">
        <v>312</v>
      </c>
      <c r="E64" s="254" t="s">
        <v>312</v>
      </c>
      <c r="F64" s="290" t="s">
        <v>312</v>
      </c>
      <c r="G64" s="254" t="s">
        <v>312</v>
      </c>
      <c r="H64" s="290" t="s">
        <v>312</v>
      </c>
      <c r="I64" s="254" t="s">
        <v>312</v>
      </c>
      <c r="J64" s="290" t="s">
        <v>312</v>
      </c>
      <c r="K64" s="254" t="s">
        <v>312</v>
      </c>
      <c r="L64" s="290" t="s">
        <v>312</v>
      </c>
      <c r="M64" s="254" t="s">
        <v>312</v>
      </c>
      <c r="N64" s="290" t="s">
        <v>312</v>
      </c>
      <c r="O64" s="254" t="s">
        <v>312</v>
      </c>
      <c r="Q64" s="292" t="s">
        <v>312</v>
      </c>
    </row>
    <row r="65" spans="1:36" s="198" customFormat="1" ht="12.75" x14ac:dyDescent="0.2">
      <c r="A65" s="209" t="s" vm="5">
        <v>6</v>
      </c>
      <c r="B65" s="290" t="s">
        <v>312</v>
      </c>
      <c r="C65" s="265" t="s">
        <v>312</v>
      </c>
      <c r="D65" s="291" t="s">
        <v>312</v>
      </c>
      <c r="E65" s="254" t="s">
        <v>312</v>
      </c>
      <c r="F65" s="290" t="s">
        <v>312</v>
      </c>
      <c r="G65" s="254" t="s">
        <v>312</v>
      </c>
      <c r="H65" s="290" t="s">
        <v>312</v>
      </c>
      <c r="I65" s="254" t="s">
        <v>312</v>
      </c>
      <c r="J65" s="290" t="s">
        <v>312</v>
      </c>
      <c r="K65" s="254" t="s">
        <v>312</v>
      </c>
      <c r="L65" s="290" t="s">
        <v>312</v>
      </c>
      <c r="M65" s="254" t="s">
        <v>312</v>
      </c>
      <c r="N65" s="290" t="s">
        <v>312</v>
      </c>
      <c r="O65" s="254" t="s">
        <v>312</v>
      </c>
      <c r="Q65" s="292" t="s">
        <v>312</v>
      </c>
    </row>
    <row r="66" spans="1:36" s="198" customFormat="1" ht="12.75" x14ac:dyDescent="0.2">
      <c r="A66" s="209" t="s" vm="6">
        <v>7</v>
      </c>
      <c r="B66" s="290" t="s">
        <v>312</v>
      </c>
      <c r="C66" s="265" t="s">
        <v>312</v>
      </c>
      <c r="D66" s="291" t="s">
        <v>312</v>
      </c>
      <c r="E66" s="254" t="s">
        <v>312</v>
      </c>
      <c r="F66" s="290" t="s">
        <v>312</v>
      </c>
      <c r="G66" s="254" t="s">
        <v>312</v>
      </c>
      <c r="H66" s="290" t="s">
        <v>312</v>
      </c>
      <c r="I66" s="254" t="s">
        <v>312</v>
      </c>
      <c r="J66" s="290" t="s">
        <v>312</v>
      </c>
      <c r="K66" s="254" t="s">
        <v>312</v>
      </c>
      <c r="L66" s="290" t="s">
        <v>312</v>
      </c>
      <c r="M66" s="254" t="s">
        <v>312</v>
      </c>
      <c r="N66" s="290" t="s">
        <v>312</v>
      </c>
      <c r="O66" s="254" t="s">
        <v>312</v>
      </c>
      <c r="Q66" s="292" t="s">
        <v>312</v>
      </c>
    </row>
    <row r="67" spans="1:36" s="198" customFormat="1" ht="12.75" x14ac:dyDescent="0.2">
      <c r="A67" s="209" t="s" vm="7">
        <v>8</v>
      </c>
      <c r="B67" s="290" t="s">
        <v>312</v>
      </c>
      <c r="C67" s="265" t="s">
        <v>312</v>
      </c>
      <c r="D67" s="291" t="s">
        <v>312</v>
      </c>
      <c r="E67" s="254" t="s">
        <v>312</v>
      </c>
      <c r="F67" s="290" t="s">
        <v>312</v>
      </c>
      <c r="G67" s="254" t="s">
        <v>312</v>
      </c>
      <c r="H67" s="290" t="s">
        <v>312</v>
      </c>
      <c r="I67" s="254" t="s">
        <v>312</v>
      </c>
      <c r="J67" s="290" t="s">
        <v>312</v>
      </c>
      <c r="K67" s="254" t="s">
        <v>312</v>
      </c>
      <c r="L67" s="290" t="s">
        <v>312</v>
      </c>
      <c r="M67" s="254" t="s">
        <v>312</v>
      </c>
      <c r="N67" s="290" t="s">
        <v>312</v>
      </c>
      <c r="O67" s="254" t="s">
        <v>312</v>
      </c>
      <c r="Q67" s="292" t="s">
        <v>312</v>
      </c>
    </row>
    <row r="68" spans="1:36" s="198" customFormat="1" ht="12.75" x14ac:dyDescent="0.2">
      <c r="A68" s="209" t="s" vm="8">
        <v>9</v>
      </c>
      <c r="B68" s="290">
        <v>50</v>
      </c>
      <c r="C68" s="265" t="s">
        <v>197</v>
      </c>
      <c r="D68" s="291">
        <v>41</v>
      </c>
      <c r="E68" s="254">
        <v>37279.634146341465</v>
      </c>
      <c r="F68" s="290">
        <v>25</v>
      </c>
      <c r="G68" s="254">
        <v>0</v>
      </c>
      <c r="H68" s="290">
        <v>2</v>
      </c>
      <c r="I68" s="254">
        <v>0</v>
      </c>
      <c r="J68" s="290">
        <v>14</v>
      </c>
      <c r="K68" s="254">
        <v>109176.07142857143</v>
      </c>
      <c r="L68" s="290">
        <v>4</v>
      </c>
      <c r="M68" s="254">
        <v>0</v>
      </c>
      <c r="N68" s="290">
        <v>5</v>
      </c>
      <c r="O68" s="254">
        <v>0</v>
      </c>
      <c r="Q68" s="292">
        <v>51.39776214143636</v>
      </c>
    </row>
    <row r="69" spans="1:36" s="198" customFormat="1" ht="12.75" x14ac:dyDescent="0.2">
      <c r="A69" s="209" t="s">
        <v>315</v>
      </c>
      <c r="B69" s="290">
        <v>23</v>
      </c>
      <c r="C69" s="265" t="s">
        <v>197</v>
      </c>
      <c r="D69" s="291">
        <v>19</v>
      </c>
      <c r="E69" s="254">
        <v>0</v>
      </c>
      <c r="F69" s="290">
        <v>7</v>
      </c>
      <c r="G69" s="254">
        <v>0</v>
      </c>
      <c r="H69" s="290">
        <v>0</v>
      </c>
      <c r="I69" s="254">
        <v>0</v>
      </c>
      <c r="J69" s="290">
        <v>12</v>
      </c>
      <c r="K69" s="254">
        <v>0</v>
      </c>
      <c r="L69" s="290">
        <v>2</v>
      </c>
      <c r="M69" s="254">
        <v>0</v>
      </c>
      <c r="N69" s="290">
        <v>2</v>
      </c>
      <c r="O69" s="254">
        <v>0</v>
      </c>
      <c r="Q69" s="292">
        <v>38.039478362979317</v>
      </c>
    </row>
    <row r="70" spans="1:36" s="198" customFormat="1" ht="12.75" x14ac:dyDescent="0.2">
      <c r="A70" s="209" t="s" vm="10">
        <v>11</v>
      </c>
      <c r="B70" s="290" t="s">
        <v>312</v>
      </c>
      <c r="C70" s="265" t="s">
        <v>312</v>
      </c>
      <c r="D70" s="291" t="s">
        <v>312</v>
      </c>
      <c r="E70" s="254" t="s">
        <v>312</v>
      </c>
      <c r="F70" s="290" t="s">
        <v>312</v>
      </c>
      <c r="G70" s="254" t="s">
        <v>312</v>
      </c>
      <c r="H70" s="290" t="s">
        <v>312</v>
      </c>
      <c r="I70" s="254" t="s">
        <v>312</v>
      </c>
      <c r="J70" s="290" t="s">
        <v>312</v>
      </c>
      <c r="K70" s="254" t="s">
        <v>312</v>
      </c>
      <c r="L70" s="290" t="s">
        <v>312</v>
      </c>
      <c r="M70" s="254" t="s">
        <v>312</v>
      </c>
      <c r="N70" s="290" t="s">
        <v>312</v>
      </c>
      <c r="O70" s="254" t="s">
        <v>312</v>
      </c>
      <c r="Q70" s="292" t="s">
        <v>312</v>
      </c>
    </row>
    <row r="71" spans="1:36" s="198" customFormat="1" ht="12.75" x14ac:dyDescent="0.2">
      <c r="A71" s="209" t="s">
        <v>273</v>
      </c>
      <c r="B71" s="290" t="s">
        <v>312</v>
      </c>
      <c r="C71" s="265" t="s">
        <v>312</v>
      </c>
      <c r="D71" s="291" t="s">
        <v>312</v>
      </c>
      <c r="E71" s="254" t="s">
        <v>312</v>
      </c>
      <c r="F71" s="290" t="s">
        <v>312</v>
      </c>
      <c r="G71" s="254" t="s">
        <v>312</v>
      </c>
      <c r="H71" s="290" t="s">
        <v>312</v>
      </c>
      <c r="I71" s="254" t="s">
        <v>312</v>
      </c>
      <c r="J71" s="290" t="s">
        <v>312</v>
      </c>
      <c r="K71" s="254" t="s">
        <v>312</v>
      </c>
      <c r="L71" s="290" t="s">
        <v>312</v>
      </c>
      <c r="M71" s="254" t="s">
        <v>312</v>
      </c>
      <c r="N71" s="290" t="s">
        <v>312</v>
      </c>
      <c r="O71" s="254" t="s">
        <v>312</v>
      </c>
      <c r="Q71" s="292" t="s">
        <v>312</v>
      </c>
    </row>
    <row r="72" spans="1:36" s="198" customFormat="1" ht="12.75" x14ac:dyDescent="0.2">
      <c r="A72" s="209" t="s">
        <v>270</v>
      </c>
      <c r="B72" s="290">
        <v>0</v>
      </c>
      <c r="C72" s="265" t="s">
        <v>197</v>
      </c>
      <c r="D72" s="291">
        <v>0</v>
      </c>
      <c r="E72" s="254">
        <v>0</v>
      </c>
      <c r="F72" s="290">
        <v>0</v>
      </c>
      <c r="G72" s="254">
        <v>0</v>
      </c>
      <c r="H72" s="290">
        <v>0</v>
      </c>
      <c r="I72" s="254">
        <v>0</v>
      </c>
      <c r="J72" s="290">
        <v>0</v>
      </c>
      <c r="K72" s="254">
        <v>0</v>
      </c>
      <c r="L72" s="290">
        <v>0</v>
      </c>
      <c r="M72" s="254">
        <v>0</v>
      </c>
      <c r="N72" s="290">
        <v>0</v>
      </c>
      <c r="O72" s="254">
        <v>0</v>
      </c>
      <c r="Q72" s="292">
        <v>0</v>
      </c>
    </row>
    <row r="73" spans="1:36" s="198" customFormat="1" ht="12.75" x14ac:dyDescent="0.2">
      <c r="A73" s="209" t="s">
        <v>211</v>
      </c>
      <c r="B73" s="290">
        <v>19</v>
      </c>
      <c r="C73" s="265" t="s">
        <v>197</v>
      </c>
      <c r="D73" s="291">
        <v>14</v>
      </c>
      <c r="E73" s="254">
        <v>171.42857142857142</v>
      </c>
      <c r="F73" s="290">
        <v>7</v>
      </c>
      <c r="G73" s="254">
        <v>0</v>
      </c>
      <c r="H73" s="290">
        <v>1</v>
      </c>
      <c r="I73" s="254">
        <v>0</v>
      </c>
      <c r="J73" s="290">
        <v>6</v>
      </c>
      <c r="K73" s="254">
        <v>400</v>
      </c>
      <c r="L73" s="290">
        <v>2</v>
      </c>
      <c r="M73" s="254">
        <v>0</v>
      </c>
      <c r="N73" s="290">
        <v>3</v>
      </c>
      <c r="O73" s="254">
        <v>0</v>
      </c>
      <c r="Q73" s="292">
        <v>36.60145827915354</v>
      </c>
    </row>
    <row r="74" spans="1:36" s="198" customFormat="1" ht="12.75" x14ac:dyDescent="0.2">
      <c r="A74" s="209" t="s" vm="20">
        <v>21</v>
      </c>
      <c r="B74" s="290">
        <v>62</v>
      </c>
      <c r="C74" s="265" t="s">
        <v>197</v>
      </c>
      <c r="D74" s="291">
        <v>56</v>
      </c>
      <c r="E74" s="254">
        <v>602.91071428571433</v>
      </c>
      <c r="F74" s="290">
        <v>15</v>
      </c>
      <c r="G74" s="254">
        <v>0</v>
      </c>
      <c r="H74" s="290">
        <v>2</v>
      </c>
      <c r="I74" s="254">
        <v>245</v>
      </c>
      <c r="J74" s="290">
        <v>39</v>
      </c>
      <c r="K74" s="254">
        <v>853.15384615384619</v>
      </c>
      <c r="L74" s="290">
        <v>3</v>
      </c>
      <c r="M74" s="254">
        <v>0</v>
      </c>
      <c r="N74" s="290">
        <v>3</v>
      </c>
      <c r="O74" s="254">
        <v>0</v>
      </c>
      <c r="Q74" s="292">
        <v>44.512409629039318</v>
      </c>
    </row>
    <row r="75" spans="1:36" s="221" customFormat="1" ht="13.5" thickBot="1" x14ac:dyDescent="0.25">
      <c r="A75" s="258" t="s">
        <v>101</v>
      </c>
      <c r="B75" s="294">
        <v>252</v>
      </c>
      <c r="C75" s="267" t="s">
        <v>197</v>
      </c>
      <c r="D75" s="295">
        <v>215</v>
      </c>
      <c r="E75" s="262">
        <v>7558.5860465116302</v>
      </c>
      <c r="F75" s="294">
        <v>70</v>
      </c>
      <c r="G75" s="262">
        <v>0</v>
      </c>
      <c r="H75" s="294">
        <v>7</v>
      </c>
      <c r="I75" s="262">
        <v>808.85714285714289</v>
      </c>
      <c r="J75" s="294">
        <v>138</v>
      </c>
      <c r="K75" s="262">
        <v>11735.028985507246</v>
      </c>
      <c r="L75" s="294">
        <v>13</v>
      </c>
      <c r="M75" s="262">
        <v>0</v>
      </c>
      <c r="N75" s="294">
        <v>24</v>
      </c>
      <c r="O75" s="262">
        <v>0</v>
      </c>
      <c r="Q75" s="296">
        <v>48.499638658446102</v>
      </c>
      <c r="R75" s="198"/>
    </row>
    <row r="76" spans="1:36" s="198" customFormat="1" ht="13.5" thickTop="1" x14ac:dyDescent="0.2">
      <c r="A76" s="229" t="s">
        <v>214</v>
      </c>
      <c r="B76" s="209"/>
      <c r="C76" s="209"/>
      <c r="D76" s="209"/>
      <c r="E76" s="209"/>
      <c r="F76" s="209"/>
      <c r="G76" s="209"/>
      <c r="H76" s="209"/>
      <c r="I76" s="209"/>
      <c r="J76" s="209"/>
      <c r="K76" s="209"/>
      <c r="L76" s="209"/>
      <c r="M76" s="209"/>
      <c r="N76" s="209"/>
      <c r="O76" s="209"/>
      <c r="Q76" s="209"/>
    </row>
    <row r="77" spans="1:36" s="198" customFormat="1" ht="12.75" x14ac:dyDescent="0.2">
      <c r="A77" s="209"/>
      <c r="B77" s="209"/>
      <c r="C77" s="209"/>
      <c r="D77" s="209"/>
      <c r="E77" s="209"/>
      <c r="F77" s="209"/>
      <c r="G77" s="209"/>
      <c r="H77" s="209"/>
      <c r="I77" s="209"/>
      <c r="J77" s="209"/>
      <c r="K77" s="209"/>
      <c r="L77" s="209"/>
      <c r="M77" s="209"/>
      <c r="N77" s="209"/>
      <c r="O77" s="209"/>
      <c r="Q77" s="209"/>
    </row>
    <row r="78" spans="1:36" s="198" customFormat="1" ht="12.75" x14ac:dyDescent="0.2">
      <c r="A78" s="209"/>
      <c r="B78" s="209"/>
      <c r="C78" s="209"/>
      <c r="D78" s="209"/>
      <c r="E78" s="209"/>
      <c r="F78" s="209"/>
      <c r="G78" s="209"/>
      <c r="H78" s="209"/>
      <c r="I78" s="209"/>
      <c r="J78" s="209"/>
      <c r="K78" s="209"/>
      <c r="L78" s="209"/>
      <c r="M78" s="209"/>
      <c r="N78" s="209"/>
      <c r="O78" s="209"/>
      <c r="Q78" s="209"/>
    </row>
    <row r="79" spans="1:36" s="198" customFormat="1" ht="30" customHeight="1" x14ac:dyDescent="0.2">
      <c r="A79" s="331" t="s">
        <v>34</v>
      </c>
      <c r="B79" s="334" t="s">
        <v>45</v>
      </c>
      <c r="C79" s="335"/>
      <c r="D79" s="337" t="s">
        <v>47</v>
      </c>
      <c r="E79" s="330"/>
      <c r="F79" s="338" t="s">
        <v>51</v>
      </c>
      <c r="G79" s="339"/>
      <c r="H79" s="338" t="s">
        <v>53</v>
      </c>
      <c r="I79" s="339"/>
      <c r="J79" s="338" t="s">
        <v>105</v>
      </c>
      <c r="K79" s="339"/>
      <c r="L79" s="328" t="s">
        <v>49</v>
      </c>
      <c r="M79" s="330"/>
      <c r="N79" s="328" t="s">
        <v>181</v>
      </c>
      <c r="O79" s="330"/>
      <c r="Q79" s="277" t="s">
        <v>247</v>
      </c>
      <c r="V79" s="278" t="s">
        <v>112</v>
      </c>
      <c r="W79" s="151" t="s">
        <v>113</v>
      </c>
      <c r="Y79" s="279"/>
      <c r="AA79" s="240"/>
    </row>
    <row r="80" spans="1:36" s="198" customFormat="1" ht="25.5" x14ac:dyDescent="0.2">
      <c r="A80" s="333"/>
      <c r="B80" s="280" t="s">
        <v>46</v>
      </c>
      <c r="C80" s="281" t="s">
        <v>217</v>
      </c>
      <c r="D80" s="282" t="s">
        <v>46</v>
      </c>
      <c r="E80" s="283" t="s">
        <v>217</v>
      </c>
      <c r="F80" s="284" t="s">
        <v>46</v>
      </c>
      <c r="G80" s="285" t="s">
        <v>217</v>
      </c>
      <c r="H80" s="284" t="s">
        <v>46</v>
      </c>
      <c r="I80" s="285" t="s">
        <v>217</v>
      </c>
      <c r="J80" s="284" t="s">
        <v>46</v>
      </c>
      <c r="K80" s="285" t="s">
        <v>217</v>
      </c>
      <c r="L80" s="286" t="s">
        <v>46</v>
      </c>
      <c r="M80" s="283" t="s">
        <v>217</v>
      </c>
      <c r="N80" s="286" t="s">
        <v>46</v>
      </c>
      <c r="O80" s="283" t="s">
        <v>217</v>
      </c>
      <c r="Q80" s="287" t="s">
        <v>246</v>
      </c>
      <c r="V80" s="288"/>
      <c r="W80" s="288"/>
      <c r="X80" s="289"/>
      <c r="Y80" s="289"/>
      <c r="AC80" s="216"/>
      <c r="AD80" s="216"/>
      <c r="AE80" s="322"/>
      <c r="AF80" s="322"/>
      <c r="AG80" s="216"/>
      <c r="AH80" s="216"/>
      <c r="AI80" s="216"/>
      <c r="AJ80" s="216"/>
    </row>
    <row r="81" spans="1:18" s="198" customFormat="1" ht="12.75" x14ac:dyDescent="0.2">
      <c r="A81" s="209" t="s">
        <v>210</v>
      </c>
      <c r="B81" s="290" t="s">
        <v>206</v>
      </c>
      <c r="C81" s="265" t="s">
        <v>206</v>
      </c>
      <c r="D81" s="291" t="s">
        <v>206</v>
      </c>
      <c r="E81" s="266" t="s">
        <v>206</v>
      </c>
      <c r="F81" s="290" t="s">
        <v>206</v>
      </c>
      <c r="G81" s="266" t="s">
        <v>206</v>
      </c>
      <c r="H81" s="290" t="s">
        <v>206</v>
      </c>
      <c r="I81" s="266" t="s">
        <v>206</v>
      </c>
      <c r="J81" s="290" t="s">
        <v>206</v>
      </c>
      <c r="K81" s="266" t="s">
        <v>206</v>
      </c>
      <c r="L81" s="290" t="s">
        <v>206</v>
      </c>
      <c r="M81" s="266" t="s">
        <v>206</v>
      </c>
      <c r="N81" s="290" t="s">
        <v>206</v>
      </c>
      <c r="O81" s="266" t="s">
        <v>206</v>
      </c>
      <c r="Q81" s="292" t="s">
        <v>206</v>
      </c>
    </row>
    <row r="82" spans="1:18" s="198" customFormat="1" ht="12.75" x14ac:dyDescent="0.2">
      <c r="A82" s="209" t="s" vm="1">
        <v>2</v>
      </c>
      <c r="B82" s="290" t="s">
        <v>312</v>
      </c>
      <c r="C82" s="265" t="s">
        <v>312</v>
      </c>
      <c r="D82" s="291" t="s">
        <v>312</v>
      </c>
      <c r="E82" s="266" t="s">
        <v>312</v>
      </c>
      <c r="F82" s="290" t="s">
        <v>312</v>
      </c>
      <c r="G82" s="266" t="s">
        <v>312</v>
      </c>
      <c r="H82" s="290" t="s">
        <v>312</v>
      </c>
      <c r="I82" s="266" t="s">
        <v>312</v>
      </c>
      <c r="J82" s="290" t="s">
        <v>312</v>
      </c>
      <c r="K82" s="266" t="s">
        <v>312</v>
      </c>
      <c r="L82" s="290" t="s">
        <v>312</v>
      </c>
      <c r="M82" s="266" t="s">
        <v>312</v>
      </c>
      <c r="N82" s="290" t="s">
        <v>312</v>
      </c>
      <c r="O82" s="266" t="s">
        <v>312</v>
      </c>
      <c r="Q82" s="292" t="s">
        <v>312</v>
      </c>
    </row>
    <row r="83" spans="1:18" s="198" customFormat="1" ht="12.75" x14ac:dyDescent="0.2">
      <c r="A83" s="209" t="s">
        <v>205</v>
      </c>
      <c r="B83" s="290" t="s">
        <v>312</v>
      </c>
      <c r="C83" s="265" t="s">
        <v>312</v>
      </c>
      <c r="D83" s="291" t="s">
        <v>312</v>
      </c>
      <c r="E83" s="266" t="s">
        <v>312</v>
      </c>
      <c r="F83" s="290" t="s">
        <v>312</v>
      </c>
      <c r="G83" s="266" t="s">
        <v>312</v>
      </c>
      <c r="H83" s="290" t="s">
        <v>312</v>
      </c>
      <c r="I83" s="266" t="s">
        <v>312</v>
      </c>
      <c r="J83" s="290" t="s">
        <v>312</v>
      </c>
      <c r="K83" s="266" t="s">
        <v>312</v>
      </c>
      <c r="L83" s="290" t="s">
        <v>312</v>
      </c>
      <c r="M83" s="266" t="s">
        <v>312</v>
      </c>
      <c r="N83" s="290" t="s">
        <v>312</v>
      </c>
      <c r="O83" s="266" t="s">
        <v>312</v>
      </c>
      <c r="Q83" s="292" t="s">
        <v>312</v>
      </c>
    </row>
    <row r="84" spans="1:18" s="198" customFormat="1" ht="12.75" x14ac:dyDescent="0.2">
      <c r="A84" s="209" t="s" vm="5">
        <v>6</v>
      </c>
      <c r="B84" s="290" t="s">
        <v>312</v>
      </c>
      <c r="C84" s="265" t="s">
        <v>312</v>
      </c>
      <c r="D84" s="291" t="s">
        <v>312</v>
      </c>
      <c r="E84" s="266" t="s">
        <v>312</v>
      </c>
      <c r="F84" s="290" t="s">
        <v>312</v>
      </c>
      <c r="G84" s="266" t="s">
        <v>312</v>
      </c>
      <c r="H84" s="290" t="s">
        <v>312</v>
      </c>
      <c r="I84" s="266" t="s">
        <v>312</v>
      </c>
      <c r="J84" s="290" t="s">
        <v>312</v>
      </c>
      <c r="K84" s="266" t="s">
        <v>312</v>
      </c>
      <c r="L84" s="290" t="s">
        <v>312</v>
      </c>
      <c r="M84" s="266" t="s">
        <v>312</v>
      </c>
      <c r="N84" s="290" t="s">
        <v>312</v>
      </c>
      <c r="O84" s="266" t="s">
        <v>312</v>
      </c>
      <c r="Q84" s="292" t="s">
        <v>312</v>
      </c>
    </row>
    <row r="85" spans="1:18" s="198" customFormat="1" ht="12.75" x14ac:dyDescent="0.2">
      <c r="A85" s="209" t="s" vm="6">
        <v>7</v>
      </c>
      <c r="B85" s="290" t="s">
        <v>312</v>
      </c>
      <c r="C85" s="265" t="s">
        <v>312</v>
      </c>
      <c r="D85" s="291" t="s">
        <v>312</v>
      </c>
      <c r="E85" s="266" t="s">
        <v>312</v>
      </c>
      <c r="F85" s="290" t="s">
        <v>312</v>
      </c>
      <c r="G85" s="266" t="s">
        <v>312</v>
      </c>
      <c r="H85" s="290" t="s">
        <v>312</v>
      </c>
      <c r="I85" s="266" t="s">
        <v>312</v>
      </c>
      <c r="J85" s="290" t="s">
        <v>312</v>
      </c>
      <c r="K85" s="266" t="s">
        <v>312</v>
      </c>
      <c r="L85" s="290" t="s">
        <v>312</v>
      </c>
      <c r="M85" s="266" t="s">
        <v>312</v>
      </c>
      <c r="N85" s="290" t="s">
        <v>312</v>
      </c>
      <c r="O85" s="266" t="s">
        <v>312</v>
      </c>
      <c r="Q85" s="292" t="s">
        <v>312</v>
      </c>
    </row>
    <row r="86" spans="1:18" s="198" customFormat="1" ht="12.75" x14ac:dyDescent="0.2">
      <c r="A86" s="209" t="s" vm="7">
        <v>8</v>
      </c>
      <c r="B86" s="290" t="s">
        <v>312</v>
      </c>
      <c r="C86" s="265" t="s">
        <v>312</v>
      </c>
      <c r="D86" s="291" t="s">
        <v>312</v>
      </c>
      <c r="E86" s="266" t="s">
        <v>312</v>
      </c>
      <c r="F86" s="290" t="s">
        <v>312</v>
      </c>
      <c r="G86" s="266" t="s">
        <v>312</v>
      </c>
      <c r="H86" s="290" t="s">
        <v>312</v>
      </c>
      <c r="I86" s="266" t="s">
        <v>312</v>
      </c>
      <c r="J86" s="290" t="s">
        <v>312</v>
      </c>
      <c r="K86" s="266" t="s">
        <v>312</v>
      </c>
      <c r="L86" s="290" t="s">
        <v>312</v>
      </c>
      <c r="M86" s="266" t="s">
        <v>312</v>
      </c>
      <c r="N86" s="290" t="s">
        <v>312</v>
      </c>
      <c r="O86" s="266" t="s">
        <v>312</v>
      </c>
      <c r="Q86" s="292" t="s">
        <v>312</v>
      </c>
    </row>
    <row r="87" spans="1:18" s="198" customFormat="1" ht="12.75" x14ac:dyDescent="0.2">
      <c r="A87" s="209" t="s" vm="8">
        <v>9</v>
      </c>
      <c r="B87" s="290" t="s">
        <v>312</v>
      </c>
      <c r="C87" s="265" t="s">
        <v>312</v>
      </c>
      <c r="D87" s="291" t="s">
        <v>312</v>
      </c>
      <c r="E87" s="266" t="s">
        <v>312</v>
      </c>
      <c r="F87" s="290" t="s">
        <v>312</v>
      </c>
      <c r="G87" s="266" t="s">
        <v>312</v>
      </c>
      <c r="H87" s="290" t="s">
        <v>312</v>
      </c>
      <c r="I87" s="266" t="s">
        <v>312</v>
      </c>
      <c r="J87" s="290" t="s">
        <v>312</v>
      </c>
      <c r="K87" s="266" t="s">
        <v>312</v>
      </c>
      <c r="L87" s="290" t="s">
        <v>312</v>
      </c>
      <c r="M87" s="266" t="s">
        <v>312</v>
      </c>
      <c r="N87" s="290" t="s">
        <v>312</v>
      </c>
      <c r="O87" s="266" t="s">
        <v>312</v>
      </c>
      <c r="Q87" s="292" t="s">
        <v>312</v>
      </c>
    </row>
    <row r="88" spans="1:18" s="198" customFormat="1" ht="12.75" x14ac:dyDescent="0.2">
      <c r="A88" s="209" t="s">
        <v>315</v>
      </c>
      <c r="B88" s="290" t="s">
        <v>312</v>
      </c>
      <c r="C88" s="265" t="s">
        <v>312</v>
      </c>
      <c r="D88" s="291" t="s">
        <v>312</v>
      </c>
      <c r="E88" s="266" t="s">
        <v>312</v>
      </c>
      <c r="F88" s="290" t="s">
        <v>312</v>
      </c>
      <c r="G88" s="266" t="s">
        <v>312</v>
      </c>
      <c r="H88" s="290" t="s">
        <v>312</v>
      </c>
      <c r="I88" s="266" t="s">
        <v>312</v>
      </c>
      <c r="J88" s="290" t="s">
        <v>312</v>
      </c>
      <c r="K88" s="266" t="s">
        <v>312</v>
      </c>
      <c r="L88" s="290" t="s">
        <v>312</v>
      </c>
      <c r="M88" s="266" t="s">
        <v>312</v>
      </c>
      <c r="N88" s="290" t="s">
        <v>312</v>
      </c>
      <c r="O88" s="266" t="s">
        <v>312</v>
      </c>
      <c r="Q88" s="292" t="s">
        <v>312</v>
      </c>
    </row>
    <row r="89" spans="1:18" s="198" customFormat="1" ht="12.75" x14ac:dyDescent="0.2">
      <c r="A89" s="209" t="s" vm="10">
        <v>11</v>
      </c>
      <c r="B89" s="290" t="s">
        <v>312</v>
      </c>
      <c r="C89" s="265" t="s">
        <v>312</v>
      </c>
      <c r="D89" s="291" t="s">
        <v>312</v>
      </c>
      <c r="E89" s="266" t="s">
        <v>312</v>
      </c>
      <c r="F89" s="290" t="s">
        <v>312</v>
      </c>
      <c r="G89" s="266" t="s">
        <v>312</v>
      </c>
      <c r="H89" s="290" t="s">
        <v>312</v>
      </c>
      <c r="I89" s="266" t="s">
        <v>312</v>
      </c>
      <c r="J89" s="290" t="s">
        <v>312</v>
      </c>
      <c r="K89" s="266" t="s">
        <v>312</v>
      </c>
      <c r="L89" s="290" t="s">
        <v>312</v>
      </c>
      <c r="M89" s="266" t="s">
        <v>312</v>
      </c>
      <c r="N89" s="290" t="s">
        <v>312</v>
      </c>
      <c r="O89" s="266" t="s">
        <v>312</v>
      </c>
      <c r="Q89" s="292" t="s">
        <v>312</v>
      </c>
    </row>
    <row r="90" spans="1:18" s="198" customFormat="1" ht="12.75" x14ac:dyDescent="0.2">
      <c r="A90" s="209" t="s">
        <v>273</v>
      </c>
      <c r="B90" s="290" t="s">
        <v>312</v>
      </c>
      <c r="C90" s="265" t="s">
        <v>312</v>
      </c>
      <c r="D90" s="291" t="s">
        <v>312</v>
      </c>
      <c r="E90" s="266" t="s">
        <v>312</v>
      </c>
      <c r="F90" s="290" t="s">
        <v>312</v>
      </c>
      <c r="G90" s="266" t="s">
        <v>312</v>
      </c>
      <c r="H90" s="290" t="s">
        <v>312</v>
      </c>
      <c r="I90" s="266" t="s">
        <v>312</v>
      </c>
      <c r="J90" s="290" t="s">
        <v>312</v>
      </c>
      <c r="K90" s="266" t="s">
        <v>312</v>
      </c>
      <c r="L90" s="290" t="s">
        <v>312</v>
      </c>
      <c r="M90" s="266" t="s">
        <v>312</v>
      </c>
      <c r="N90" s="290" t="s">
        <v>312</v>
      </c>
      <c r="O90" s="266" t="s">
        <v>312</v>
      </c>
      <c r="Q90" s="292" t="s">
        <v>312</v>
      </c>
    </row>
    <row r="91" spans="1:18" s="198" customFormat="1" ht="12.75" x14ac:dyDescent="0.2">
      <c r="A91" s="209" t="s">
        <v>270</v>
      </c>
      <c r="B91" s="290" t="s">
        <v>312</v>
      </c>
      <c r="C91" s="265" t="s">
        <v>312</v>
      </c>
      <c r="D91" s="291" t="s">
        <v>312</v>
      </c>
      <c r="E91" s="266" t="s">
        <v>312</v>
      </c>
      <c r="F91" s="290" t="s">
        <v>312</v>
      </c>
      <c r="G91" s="266" t="s">
        <v>312</v>
      </c>
      <c r="H91" s="290" t="s">
        <v>312</v>
      </c>
      <c r="I91" s="266" t="s">
        <v>312</v>
      </c>
      <c r="J91" s="290" t="s">
        <v>312</v>
      </c>
      <c r="K91" s="266" t="s">
        <v>312</v>
      </c>
      <c r="L91" s="290" t="s">
        <v>312</v>
      </c>
      <c r="M91" s="266" t="s">
        <v>312</v>
      </c>
      <c r="N91" s="290" t="s">
        <v>312</v>
      </c>
      <c r="O91" s="266" t="s">
        <v>312</v>
      </c>
      <c r="Q91" s="292" t="s">
        <v>312</v>
      </c>
    </row>
    <row r="92" spans="1:18" s="198" customFormat="1" ht="12.75" x14ac:dyDescent="0.2">
      <c r="A92" s="209" t="s">
        <v>211</v>
      </c>
      <c r="B92" s="290" t="s">
        <v>312</v>
      </c>
      <c r="C92" s="265" t="s">
        <v>312</v>
      </c>
      <c r="D92" s="291" t="s">
        <v>312</v>
      </c>
      <c r="E92" s="266" t="s">
        <v>312</v>
      </c>
      <c r="F92" s="290" t="s">
        <v>312</v>
      </c>
      <c r="G92" s="266" t="s">
        <v>312</v>
      </c>
      <c r="H92" s="290" t="s">
        <v>312</v>
      </c>
      <c r="I92" s="266" t="s">
        <v>312</v>
      </c>
      <c r="J92" s="290" t="s">
        <v>312</v>
      </c>
      <c r="K92" s="266" t="s">
        <v>312</v>
      </c>
      <c r="L92" s="290" t="s">
        <v>312</v>
      </c>
      <c r="M92" s="266" t="s">
        <v>312</v>
      </c>
      <c r="N92" s="290" t="s">
        <v>312</v>
      </c>
      <c r="O92" s="266" t="s">
        <v>312</v>
      </c>
      <c r="Q92" s="292" t="s">
        <v>312</v>
      </c>
    </row>
    <row r="93" spans="1:18" s="198" customFormat="1" ht="12.75" x14ac:dyDescent="0.2">
      <c r="A93" s="209" t="s" vm="20">
        <v>21</v>
      </c>
      <c r="B93" s="290" t="s">
        <v>312</v>
      </c>
      <c r="C93" s="265" t="s">
        <v>312</v>
      </c>
      <c r="D93" s="291" t="s">
        <v>312</v>
      </c>
      <c r="E93" s="266" t="s">
        <v>312</v>
      </c>
      <c r="F93" s="290" t="s">
        <v>312</v>
      </c>
      <c r="G93" s="266" t="s">
        <v>312</v>
      </c>
      <c r="H93" s="290" t="s">
        <v>312</v>
      </c>
      <c r="I93" s="266" t="s">
        <v>312</v>
      </c>
      <c r="J93" s="290" t="s">
        <v>312</v>
      </c>
      <c r="K93" s="266" t="s">
        <v>312</v>
      </c>
      <c r="L93" s="290" t="s">
        <v>312</v>
      </c>
      <c r="M93" s="266" t="s">
        <v>312</v>
      </c>
      <c r="N93" s="290" t="s">
        <v>312</v>
      </c>
      <c r="O93" s="266" t="s">
        <v>312</v>
      </c>
      <c r="Q93" s="292" t="s">
        <v>312</v>
      </c>
    </row>
    <row r="94" spans="1:18" s="221" customFormat="1" ht="13.5" thickBot="1" x14ac:dyDescent="0.25">
      <c r="A94" s="258" t="s">
        <v>101</v>
      </c>
      <c r="B94" s="294" t="s">
        <v>206</v>
      </c>
      <c r="C94" s="267" t="s">
        <v>206</v>
      </c>
      <c r="D94" s="295" t="s">
        <v>206</v>
      </c>
      <c r="E94" s="263" t="s">
        <v>206</v>
      </c>
      <c r="F94" s="294" t="s">
        <v>206</v>
      </c>
      <c r="G94" s="263" t="s">
        <v>206</v>
      </c>
      <c r="H94" s="294" t="s">
        <v>206</v>
      </c>
      <c r="I94" s="263" t="s">
        <v>206</v>
      </c>
      <c r="J94" s="294" t="s">
        <v>206</v>
      </c>
      <c r="K94" s="263" t="s">
        <v>206</v>
      </c>
      <c r="L94" s="294" t="s">
        <v>206</v>
      </c>
      <c r="M94" s="263" t="s">
        <v>206</v>
      </c>
      <c r="N94" s="294" t="s">
        <v>206</v>
      </c>
      <c r="O94" s="263" t="s">
        <v>206</v>
      </c>
      <c r="Q94" s="296" t="s">
        <v>206</v>
      </c>
      <c r="R94" s="198"/>
    </row>
    <row r="95" spans="1:18" s="198" customFormat="1" ht="13.5" thickTop="1" x14ac:dyDescent="0.2">
      <c r="A95" s="209"/>
      <c r="B95" s="209"/>
      <c r="C95" s="209"/>
      <c r="D95" s="209"/>
      <c r="E95" s="209"/>
      <c r="F95" s="209"/>
      <c r="G95" s="209"/>
      <c r="H95" s="209"/>
      <c r="I95" s="209"/>
      <c r="J95" s="209"/>
      <c r="K95" s="209"/>
      <c r="L95" s="209"/>
      <c r="M95" s="209"/>
      <c r="N95" s="209"/>
      <c r="O95" s="209"/>
      <c r="Q95" s="209"/>
    </row>
    <row r="96" spans="1:18" s="198" customFormat="1" ht="12.75" x14ac:dyDescent="0.2">
      <c r="A96" s="209"/>
      <c r="B96" s="209"/>
      <c r="C96" s="209"/>
      <c r="D96" s="209"/>
      <c r="E96" s="209"/>
      <c r="F96" s="209"/>
      <c r="G96" s="209"/>
      <c r="H96" s="209"/>
      <c r="I96" s="209"/>
      <c r="J96" s="209"/>
      <c r="K96" s="209"/>
      <c r="L96" s="209"/>
      <c r="M96" s="209"/>
      <c r="N96" s="209"/>
      <c r="O96" s="209"/>
      <c r="Q96" s="209"/>
    </row>
    <row r="97" spans="1:36" s="198" customFormat="1" ht="12.75" x14ac:dyDescent="0.2">
      <c r="A97" s="209"/>
      <c r="B97" s="209"/>
      <c r="C97" s="209"/>
      <c r="D97" s="209"/>
      <c r="E97" s="209"/>
      <c r="F97" s="209"/>
      <c r="G97" s="209"/>
      <c r="H97" s="209"/>
      <c r="I97" s="209"/>
      <c r="J97" s="209"/>
      <c r="K97" s="209"/>
      <c r="L97" s="209"/>
      <c r="M97" s="209"/>
      <c r="N97" s="209"/>
      <c r="O97" s="209"/>
      <c r="Q97" s="209"/>
    </row>
    <row r="98" spans="1:36" s="198" customFormat="1" ht="30" customHeight="1" x14ac:dyDescent="0.2">
      <c r="A98" s="331" t="s">
        <v>35</v>
      </c>
      <c r="B98" s="334" t="s">
        <v>45</v>
      </c>
      <c r="C98" s="335"/>
      <c r="D98" s="337" t="s">
        <v>47</v>
      </c>
      <c r="E98" s="330"/>
      <c r="F98" s="338" t="s">
        <v>51</v>
      </c>
      <c r="G98" s="339"/>
      <c r="H98" s="338" t="s">
        <v>53</v>
      </c>
      <c r="I98" s="339"/>
      <c r="J98" s="338" t="s">
        <v>105</v>
      </c>
      <c r="K98" s="339"/>
      <c r="L98" s="328" t="s">
        <v>49</v>
      </c>
      <c r="M98" s="330"/>
      <c r="N98" s="328" t="s">
        <v>181</v>
      </c>
      <c r="O98" s="330"/>
      <c r="Q98" s="277" t="s">
        <v>247</v>
      </c>
      <c r="V98" s="278" t="s">
        <v>112</v>
      </c>
      <c r="W98" s="151" t="s">
        <v>113</v>
      </c>
      <c r="Y98" s="279"/>
      <c r="AA98" s="240"/>
    </row>
    <row r="99" spans="1:36" s="198" customFormat="1" ht="25.5" x14ac:dyDescent="0.2">
      <c r="A99" s="333"/>
      <c r="B99" s="280" t="s">
        <v>46</v>
      </c>
      <c r="C99" s="281" t="s">
        <v>217</v>
      </c>
      <c r="D99" s="282" t="s">
        <v>46</v>
      </c>
      <c r="E99" s="283" t="s">
        <v>217</v>
      </c>
      <c r="F99" s="284" t="s">
        <v>46</v>
      </c>
      <c r="G99" s="285" t="s">
        <v>217</v>
      </c>
      <c r="H99" s="284" t="s">
        <v>46</v>
      </c>
      <c r="I99" s="285" t="s">
        <v>217</v>
      </c>
      <c r="J99" s="284" t="s">
        <v>46</v>
      </c>
      <c r="K99" s="285" t="s">
        <v>217</v>
      </c>
      <c r="L99" s="286" t="s">
        <v>46</v>
      </c>
      <c r="M99" s="283" t="s">
        <v>217</v>
      </c>
      <c r="N99" s="286" t="s">
        <v>46</v>
      </c>
      <c r="O99" s="283" t="s">
        <v>217</v>
      </c>
      <c r="Q99" s="287" t="s">
        <v>246</v>
      </c>
      <c r="V99" s="288"/>
      <c r="W99" s="288"/>
      <c r="X99" s="289"/>
      <c r="Y99" s="289"/>
      <c r="AC99" s="216"/>
      <c r="AD99" s="216"/>
      <c r="AE99" s="322"/>
      <c r="AF99" s="322"/>
      <c r="AG99" s="216"/>
      <c r="AH99" s="216"/>
      <c r="AI99" s="216"/>
      <c r="AJ99" s="216"/>
    </row>
    <row r="100" spans="1:36" s="198" customFormat="1" ht="12.75" x14ac:dyDescent="0.2">
      <c r="A100" s="209" t="s">
        <v>210</v>
      </c>
      <c r="B100" s="290" t="s">
        <v>312</v>
      </c>
      <c r="C100" s="265" t="s">
        <v>312</v>
      </c>
      <c r="D100" s="291" t="s">
        <v>312</v>
      </c>
      <c r="E100" s="266" t="s">
        <v>312</v>
      </c>
      <c r="F100" s="290" t="s">
        <v>312</v>
      </c>
      <c r="G100" s="266" t="s">
        <v>312</v>
      </c>
      <c r="H100" s="290" t="s">
        <v>312</v>
      </c>
      <c r="I100" s="266" t="s">
        <v>312</v>
      </c>
      <c r="J100" s="290" t="s">
        <v>312</v>
      </c>
      <c r="K100" s="266" t="s">
        <v>312</v>
      </c>
      <c r="L100" s="290" t="s">
        <v>312</v>
      </c>
      <c r="M100" s="266" t="s">
        <v>312</v>
      </c>
      <c r="N100" s="290" t="s">
        <v>312</v>
      </c>
      <c r="O100" s="266" t="s">
        <v>312</v>
      </c>
      <c r="Q100" s="292" t="s">
        <v>312</v>
      </c>
    </row>
    <row r="101" spans="1:36" s="198" customFormat="1" ht="12.75" x14ac:dyDescent="0.2">
      <c r="A101" s="209" t="s" vm="1">
        <v>2</v>
      </c>
      <c r="B101" s="290" t="s">
        <v>312</v>
      </c>
      <c r="C101" s="265" t="s">
        <v>312</v>
      </c>
      <c r="D101" s="291" t="s">
        <v>312</v>
      </c>
      <c r="E101" s="266" t="s">
        <v>312</v>
      </c>
      <c r="F101" s="290" t="s">
        <v>312</v>
      </c>
      <c r="G101" s="266" t="s">
        <v>312</v>
      </c>
      <c r="H101" s="290" t="s">
        <v>312</v>
      </c>
      <c r="I101" s="266" t="s">
        <v>312</v>
      </c>
      <c r="J101" s="290" t="s">
        <v>312</v>
      </c>
      <c r="K101" s="266" t="s">
        <v>312</v>
      </c>
      <c r="L101" s="290" t="s">
        <v>312</v>
      </c>
      <c r="M101" s="266" t="s">
        <v>312</v>
      </c>
      <c r="N101" s="290" t="s">
        <v>312</v>
      </c>
      <c r="O101" s="266" t="s">
        <v>312</v>
      </c>
      <c r="Q101" s="292" t="s">
        <v>312</v>
      </c>
    </row>
    <row r="102" spans="1:36" s="198" customFormat="1" ht="12.75" x14ac:dyDescent="0.2">
      <c r="A102" s="209" t="s">
        <v>205</v>
      </c>
      <c r="B102" s="290" t="s">
        <v>312</v>
      </c>
      <c r="C102" s="265" t="s">
        <v>312</v>
      </c>
      <c r="D102" s="291" t="s">
        <v>312</v>
      </c>
      <c r="E102" s="266" t="s">
        <v>312</v>
      </c>
      <c r="F102" s="290" t="s">
        <v>312</v>
      </c>
      <c r="G102" s="266" t="s">
        <v>312</v>
      </c>
      <c r="H102" s="290" t="s">
        <v>312</v>
      </c>
      <c r="I102" s="266" t="s">
        <v>312</v>
      </c>
      <c r="J102" s="290" t="s">
        <v>312</v>
      </c>
      <c r="K102" s="266" t="s">
        <v>312</v>
      </c>
      <c r="L102" s="290" t="s">
        <v>312</v>
      </c>
      <c r="M102" s="266" t="s">
        <v>312</v>
      </c>
      <c r="N102" s="290" t="s">
        <v>312</v>
      </c>
      <c r="O102" s="266" t="s">
        <v>312</v>
      </c>
      <c r="Q102" s="292" t="s">
        <v>312</v>
      </c>
    </row>
    <row r="103" spans="1:36" s="198" customFormat="1" ht="12.75" x14ac:dyDescent="0.2">
      <c r="A103" s="209" t="s" vm="5">
        <v>6</v>
      </c>
      <c r="B103" s="290" t="s">
        <v>312</v>
      </c>
      <c r="C103" s="265" t="s">
        <v>312</v>
      </c>
      <c r="D103" s="291" t="s">
        <v>312</v>
      </c>
      <c r="E103" s="266" t="s">
        <v>312</v>
      </c>
      <c r="F103" s="290" t="s">
        <v>312</v>
      </c>
      <c r="G103" s="266" t="s">
        <v>312</v>
      </c>
      <c r="H103" s="290" t="s">
        <v>312</v>
      </c>
      <c r="I103" s="266" t="s">
        <v>312</v>
      </c>
      <c r="J103" s="290" t="s">
        <v>312</v>
      </c>
      <c r="K103" s="266" t="s">
        <v>312</v>
      </c>
      <c r="L103" s="290" t="s">
        <v>312</v>
      </c>
      <c r="M103" s="266" t="s">
        <v>312</v>
      </c>
      <c r="N103" s="290" t="s">
        <v>312</v>
      </c>
      <c r="O103" s="266" t="s">
        <v>312</v>
      </c>
      <c r="Q103" s="292" t="s">
        <v>312</v>
      </c>
    </row>
    <row r="104" spans="1:36" s="198" customFormat="1" ht="12.75" x14ac:dyDescent="0.2">
      <c r="A104" s="209" t="s" vm="6">
        <v>7</v>
      </c>
      <c r="B104" s="290" t="s">
        <v>312</v>
      </c>
      <c r="C104" s="265" t="s">
        <v>312</v>
      </c>
      <c r="D104" s="291" t="s">
        <v>312</v>
      </c>
      <c r="E104" s="266" t="s">
        <v>312</v>
      </c>
      <c r="F104" s="290" t="s">
        <v>312</v>
      </c>
      <c r="G104" s="266" t="s">
        <v>312</v>
      </c>
      <c r="H104" s="290" t="s">
        <v>312</v>
      </c>
      <c r="I104" s="266" t="s">
        <v>312</v>
      </c>
      <c r="J104" s="290" t="s">
        <v>312</v>
      </c>
      <c r="K104" s="266" t="s">
        <v>312</v>
      </c>
      <c r="L104" s="290" t="s">
        <v>312</v>
      </c>
      <c r="M104" s="266" t="s">
        <v>312</v>
      </c>
      <c r="N104" s="290" t="s">
        <v>312</v>
      </c>
      <c r="O104" s="266" t="s">
        <v>312</v>
      </c>
      <c r="Q104" s="292" t="s">
        <v>312</v>
      </c>
    </row>
    <row r="105" spans="1:36" s="198" customFormat="1" ht="12.75" x14ac:dyDescent="0.2">
      <c r="A105" s="209" t="s" vm="7">
        <v>8</v>
      </c>
      <c r="B105" s="290" t="s">
        <v>312</v>
      </c>
      <c r="C105" s="265" t="s">
        <v>312</v>
      </c>
      <c r="D105" s="291" t="s">
        <v>312</v>
      </c>
      <c r="E105" s="266" t="s">
        <v>312</v>
      </c>
      <c r="F105" s="290" t="s">
        <v>312</v>
      </c>
      <c r="G105" s="266" t="s">
        <v>312</v>
      </c>
      <c r="H105" s="290" t="s">
        <v>312</v>
      </c>
      <c r="I105" s="266" t="s">
        <v>312</v>
      </c>
      <c r="J105" s="290" t="s">
        <v>312</v>
      </c>
      <c r="K105" s="266" t="s">
        <v>312</v>
      </c>
      <c r="L105" s="290" t="s">
        <v>312</v>
      </c>
      <c r="M105" s="266" t="s">
        <v>312</v>
      </c>
      <c r="N105" s="290" t="s">
        <v>312</v>
      </c>
      <c r="O105" s="266" t="s">
        <v>312</v>
      </c>
      <c r="Q105" s="292" t="s">
        <v>312</v>
      </c>
    </row>
    <row r="106" spans="1:36" s="198" customFormat="1" ht="12.75" x14ac:dyDescent="0.2">
      <c r="A106" s="209" t="s" vm="8">
        <v>9</v>
      </c>
      <c r="B106" s="290" t="s">
        <v>312</v>
      </c>
      <c r="C106" s="265" t="s">
        <v>312</v>
      </c>
      <c r="D106" s="291" t="s">
        <v>312</v>
      </c>
      <c r="E106" s="266" t="s">
        <v>312</v>
      </c>
      <c r="F106" s="290" t="s">
        <v>312</v>
      </c>
      <c r="G106" s="266" t="s">
        <v>312</v>
      </c>
      <c r="H106" s="290" t="s">
        <v>312</v>
      </c>
      <c r="I106" s="266" t="s">
        <v>312</v>
      </c>
      <c r="J106" s="290" t="s">
        <v>312</v>
      </c>
      <c r="K106" s="266" t="s">
        <v>312</v>
      </c>
      <c r="L106" s="290" t="s">
        <v>312</v>
      </c>
      <c r="M106" s="266" t="s">
        <v>312</v>
      </c>
      <c r="N106" s="290" t="s">
        <v>312</v>
      </c>
      <c r="O106" s="266" t="s">
        <v>312</v>
      </c>
      <c r="Q106" s="292" t="s">
        <v>312</v>
      </c>
    </row>
    <row r="107" spans="1:36" s="198" customFormat="1" ht="12.75" x14ac:dyDescent="0.2">
      <c r="A107" s="209" t="s">
        <v>315</v>
      </c>
      <c r="B107" s="290" t="s">
        <v>312</v>
      </c>
      <c r="C107" s="265" t="s">
        <v>312</v>
      </c>
      <c r="D107" s="291" t="s">
        <v>312</v>
      </c>
      <c r="E107" s="266" t="s">
        <v>312</v>
      </c>
      <c r="F107" s="290" t="s">
        <v>312</v>
      </c>
      <c r="G107" s="266" t="s">
        <v>312</v>
      </c>
      <c r="H107" s="290" t="s">
        <v>312</v>
      </c>
      <c r="I107" s="266" t="s">
        <v>312</v>
      </c>
      <c r="J107" s="290" t="s">
        <v>312</v>
      </c>
      <c r="K107" s="266" t="s">
        <v>312</v>
      </c>
      <c r="L107" s="290" t="s">
        <v>312</v>
      </c>
      <c r="M107" s="266" t="s">
        <v>312</v>
      </c>
      <c r="N107" s="290" t="s">
        <v>312</v>
      </c>
      <c r="O107" s="266" t="s">
        <v>312</v>
      </c>
      <c r="Q107" s="292" t="s">
        <v>312</v>
      </c>
    </row>
    <row r="108" spans="1:36" s="198" customFormat="1" ht="12.75" x14ac:dyDescent="0.2">
      <c r="A108" s="209" t="s" vm="10">
        <v>11</v>
      </c>
      <c r="B108" s="290" t="s">
        <v>312</v>
      </c>
      <c r="C108" s="265" t="s">
        <v>312</v>
      </c>
      <c r="D108" s="291" t="s">
        <v>312</v>
      </c>
      <c r="E108" s="266" t="s">
        <v>312</v>
      </c>
      <c r="F108" s="290" t="s">
        <v>312</v>
      </c>
      <c r="G108" s="266" t="s">
        <v>312</v>
      </c>
      <c r="H108" s="290" t="s">
        <v>312</v>
      </c>
      <c r="I108" s="266" t="s">
        <v>312</v>
      </c>
      <c r="J108" s="290" t="s">
        <v>312</v>
      </c>
      <c r="K108" s="266" t="s">
        <v>312</v>
      </c>
      <c r="L108" s="290" t="s">
        <v>312</v>
      </c>
      <c r="M108" s="266" t="s">
        <v>312</v>
      </c>
      <c r="N108" s="290" t="s">
        <v>312</v>
      </c>
      <c r="O108" s="266" t="s">
        <v>312</v>
      </c>
      <c r="Q108" s="292" t="s">
        <v>312</v>
      </c>
    </row>
    <row r="109" spans="1:36" s="198" customFormat="1" ht="12.75" x14ac:dyDescent="0.2">
      <c r="A109" s="209" t="s">
        <v>273</v>
      </c>
      <c r="B109" s="290" t="s">
        <v>312</v>
      </c>
      <c r="C109" s="265" t="s">
        <v>312</v>
      </c>
      <c r="D109" s="291" t="s">
        <v>312</v>
      </c>
      <c r="E109" s="266" t="s">
        <v>312</v>
      </c>
      <c r="F109" s="290" t="s">
        <v>312</v>
      </c>
      <c r="G109" s="266" t="s">
        <v>312</v>
      </c>
      <c r="H109" s="290" t="s">
        <v>312</v>
      </c>
      <c r="I109" s="266" t="s">
        <v>312</v>
      </c>
      <c r="J109" s="290" t="s">
        <v>312</v>
      </c>
      <c r="K109" s="266" t="s">
        <v>312</v>
      </c>
      <c r="L109" s="290" t="s">
        <v>312</v>
      </c>
      <c r="M109" s="266" t="s">
        <v>312</v>
      </c>
      <c r="N109" s="290" t="s">
        <v>312</v>
      </c>
      <c r="O109" s="266" t="s">
        <v>312</v>
      </c>
      <c r="Q109" s="292" t="s">
        <v>312</v>
      </c>
    </row>
    <row r="110" spans="1:36" s="198" customFormat="1" ht="12.75" x14ac:dyDescent="0.2">
      <c r="A110" s="209" t="s">
        <v>270</v>
      </c>
      <c r="B110" s="290" t="s">
        <v>312</v>
      </c>
      <c r="C110" s="265" t="s">
        <v>312</v>
      </c>
      <c r="D110" s="291" t="s">
        <v>312</v>
      </c>
      <c r="E110" s="266" t="s">
        <v>312</v>
      </c>
      <c r="F110" s="290" t="s">
        <v>312</v>
      </c>
      <c r="G110" s="266" t="s">
        <v>312</v>
      </c>
      <c r="H110" s="290" t="s">
        <v>312</v>
      </c>
      <c r="I110" s="266" t="s">
        <v>312</v>
      </c>
      <c r="J110" s="290" t="s">
        <v>312</v>
      </c>
      <c r="K110" s="266" t="s">
        <v>312</v>
      </c>
      <c r="L110" s="290" t="s">
        <v>312</v>
      </c>
      <c r="M110" s="266" t="s">
        <v>312</v>
      </c>
      <c r="N110" s="290" t="s">
        <v>312</v>
      </c>
      <c r="O110" s="266" t="s">
        <v>312</v>
      </c>
      <c r="Q110" s="292" t="s">
        <v>312</v>
      </c>
    </row>
    <row r="111" spans="1:36" s="198" customFormat="1" ht="12.75" x14ac:dyDescent="0.2">
      <c r="A111" s="209" t="s">
        <v>211</v>
      </c>
      <c r="B111" s="290" t="s">
        <v>312</v>
      </c>
      <c r="C111" s="265" t="s">
        <v>312</v>
      </c>
      <c r="D111" s="291" t="s">
        <v>312</v>
      </c>
      <c r="E111" s="266" t="s">
        <v>312</v>
      </c>
      <c r="F111" s="290" t="s">
        <v>312</v>
      </c>
      <c r="G111" s="266" t="s">
        <v>312</v>
      </c>
      <c r="H111" s="290" t="s">
        <v>312</v>
      </c>
      <c r="I111" s="266" t="s">
        <v>312</v>
      </c>
      <c r="J111" s="290" t="s">
        <v>312</v>
      </c>
      <c r="K111" s="266" t="s">
        <v>312</v>
      </c>
      <c r="L111" s="290" t="s">
        <v>312</v>
      </c>
      <c r="M111" s="266" t="s">
        <v>312</v>
      </c>
      <c r="N111" s="290" t="s">
        <v>312</v>
      </c>
      <c r="O111" s="266" t="s">
        <v>312</v>
      </c>
      <c r="Q111" s="292" t="s">
        <v>312</v>
      </c>
    </row>
    <row r="112" spans="1:36" s="198" customFormat="1" ht="12.75" x14ac:dyDescent="0.2">
      <c r="A112" s="209" t="s" vm="20">
        <v>21</v>
      </c>
      <c r="B112" s="290" t="s">
        <v>312</v>
      </c>
      <c r="C112" s="265" t="s">
        <v>312</v>
      </c>
      <c r="D112" s="291" t="s">
        <v>312</v>
      </c>
      <c r="E112" s="266" t="s">
        <v>312</v>
      </c>
      <c r="F112" s="290" t="s">
        <v>312</v>
      </c>
      <c r="G112" s="266" t="s">
        <v>312</v>
      </c>
      <c r="H112" s="290" t="s">
        <v>312</v>
      </c>
      <c r="I112" s="266" t="s">
        <v>312</v>
      </c>
      <c r="J112" s="290" t="s">
        <v>312</v>
      </c>
      <c r="K112" s="266" t="s">
        <v>312</v>
      </c>
      <c r="L112" s="290" t="s">
        <v>312</v>
      </c>
      <c r="M112" s="266" t="s">
        <v>312</v>
      </c>
      <c r="N112" s="290" t="s">
        <v>312</v>
      </c>
      <c r="O112" s="266" t="s">
        <v>312</v>
      </c>
      <c r="Q112" s="292" t="s">
        <v>312</v>
      </c>
    </row>
    <row r="113" spans="1:36" s="221" customFormat="1" ht="13.5" thickBot="1" x14ac:dyDescent="0.25">
      <c r="A113" s="258" t="s">
        <v>101</v>
      </c>
      <c r="B113" s="294" t="s">
        <v>312</v>
      </c>
      <c r="C113" s="267" t="s">
        <v>312</v>
      </c>
      <c r="D113" s="295" t="s">
        <v>312</v>
      </c>
      <c r="E113" s="263" t="s">
        <v>312</v>
      </c>
      <c r="F113" s="294" t="s">
        <v>312</v>
      </c>
      <c r="G113" s="263" t="s">
        <v>312</v>
      </c>
      <c r="H113" s="294" t="s">
        <v>312</v>
      </c>
      <c r="I113" s="263" t="s">
        <v>312</v>
      </c>
      <c r="J113" s="294" t="s">
        <v>312</v>
      </c>
      <c r="K113" s="263" t="s">
        <v>312</v>
      </c>
      <c r="L113" s="294" t="s">
        <v>312</v>
      </c>
      <c r="M113" s="263" t="s">
        <v>312</v>
      </c>
      <c r="N113" s="294" t="s">
        <v>312</v>
      </c>
      <c r="O113" s="263" t="s">
        <v>312</v>
      </c>
      <c r="Q113" s="296" t="s">
        <v>312</v>
      </c>
      <c r="R113" s="198"/>
    </row>
    <row r="114" spans="1:36" s="198" customFormat="1" ht="13.5" thickTop="1" x14ac:dyDescent="0.2">
      <c r="A114" s="209"/>
      <c r="B114" s="209"/>
      <c r="C114" s="209"/>
      <c r="D114" s="209"/>
      <c r="E114" s="209"/>
      <c r="F114" s="209"/>
      <c r="G114" s="209"/>
      <c r="H114" s="209"/>
      <c r="I114" s="209"/>
      <c r="J114" s="209"/>
      <c r="K114" s="209"/>
      <c r="L114" s="209"/>
      <c r="M114" s="209"/>
      <c r="N114" s="209"/>
      <c r="O114" s="209"/>
      <c r="Q114" s="209"/>
    </row>
    <row r="115" spans="1:36" s="198" customFormat="1" ht="12.75" x14ac:dyDescent="0.2">
      <c r="A115" s="209"/>
      <c r="B115" s="209"/>
      <c r="C115" s="209"/>
      <c r="D115" s="209"/>
      <c r="E115" s="209"/>
      <c r="F115" s="209"/>
      <c r="G115" s="209"/>
      <c r="H115" s="209"/>
      <c r="I115" s="209"/>
      <c r="J115" s="209"/>
      <c r="K115" s="209"/>
      <c r="L115" s="209"/>
      <c r="M115" s="209"/>
      <c r="N115" s="209"/>
      <c r="O115" s="209"/>
      <c r="Q115" s="209"/>
    </row>
    <row r="116" spans="1:36" s="198" customFormat="1" ht="12.75" x14ac:dyDescent="0.2">
      <c r="A116" s="209"/>
      <c r="B116" s="209"/>
      <c r="C116" s="209"/>
      <c r="D116" s="209"/>
      <c r="E116" s="209"/>
      <c r="F116" s="209"/>
      <c r="G116" s="209"/>
      <c r="H116" s="209"/>
      <c r="I116" s="209"/>
      <c r="J116" s="209"/>
      <c r="K116" s="209"/>
      <c r="L116" s="209"/>
      <c r="M116" s="209"/>
      <c r="N116" s="209"/>
      <c r="O116" s="209"/>
      <c r="Q116" s="209"/>
    </row>
    <row r="117" spans="1:36" s="198" customFormat="1" ht="30" customHeight="1" x14ac:dyDescent="0.2">
      <c r="A117" s="331" t="s">
        <v>36</v>
      </c>
      <c r="B117" s="334" t="s">
        <v>45</v>
      </c>
      <c r="C117" s="335"/>
      <c r="D117" s="337" t="s">
        <v>47</v>
      </c>
      <c r="E117" s="330"/>
      <c r="F117" s="338" t="s">
        <v>51</v>
      </c>
      <c r="G117" s="339"/>
      <c r="H117" s="338" t="s">
        <v>53</v>
      </c>
      <c r="I117" s="339"/>
      <c r="J117" s="338" t="s">
        <v>105</v>
      </c>
      <c r="K117" s="339"/>
      <c r="L117" s="328" t="s">
        <v>49</v>
      </c>
      <c r="M117" s="330"/>
      <c r="N117" s="328" t="s">
        <v>181</v>
      </c>
      <c r="O117" s="330"/>
      <c r="Q117" s="277" t="s">
        <v>247</v>
      </c>
      <c r="V117" s="278" t="s">
        <v>112</v>
      </c>
      <c r="W117" s="151" t="s">
        <v>113</v>
      </c>
      <c r="Y117" s="279"/>
      <c r="AA117" s="240"/>
    </row>
    <row r="118" spans="1:36" s="198" customFormat="1" ht="25.5" x14ac:dyDescent="0.2">
      <c r="A118" s="333"/>
      <c r="B118" s="280" t="s">
        <v>46</v>
      </c>
      <c r="C118" s="281" t="s">
        <v>217</v>
      </c>
      <c r="D118" s="282" t="s">
        <v>46</v>
      </c>
      <c r="E118" s="283" t="s">
        <v>217</v>
      </c>
      <c r="F118" s="284" t="s">
        <v>46</v>
      </c>
      <c r="G118" s="285" t="s">
        <v>217</v>
      </c>
      <c r="H118" s="284" t="s">
        <v>46</v>
      </c>
      <c r="I118" s="285" t="s">
        <v>217</v>
      </c>
      <c r="J118" s="284" t="s">
        <v>46</v>
      </c>
      <c r="K118" s="285" t="s">
        <v>217</v>
      </c>
      <c r="L118" s="286" t="s">
        <v>46</v>
      </c>
      <c r="M118" s="283" t="s">
        <v>217</v>
      </c>
      <c r="N118" s="286" t="s">
        <v>46</v>
      </c>
      <c r="O118" s="283" t="s">
        <v>217</v>
      </c>
      <c r="Q118" s="287" t="s">
        <v>246</v>
      </c>
      <c r="V118" s="288"/>
      <c r="W118" s="288"/>
      <c r="X118" s="289"/>
      <c r="Y118" s="289"/>
      <c r="AC118" s="216"/>
      <c r="AD118" s="216"/>
      <c r="AE118" s="322"/>
      <c r="AF118" s="322"/>
      <c r="AG118" s="216"/>
      <c r="AH118" s="216"/>
      <c r="AI118" s="216"/>
      <c r="AJ118" s="216"/>
    </row>
    <row r="119" spans="1:36" s="198" customFormat="1" ht="12.75" x14ac:dyDescent="0.2">
      <c r="A119" s="209" t="s">
        <v>210</v>
      </c>
      <c r="B119" s="290" t="s">
        <v>312</v>
      </c>
      <c r="C119" s="265" t="s">
        <v>312</v>
      </c>
      <c r="D119" s="291" t="s">
        <v>312</v>
      </c>
      <c r="E119" s="266" t="s">
        <v>312</v>
      </c>
      <c r="F119" s="290" t="s">
        <v>312</v>
      </c>
      <c r="G119" s="266" t="s">
        <v>312</v>
      </c>
      <c r="H119" s="290" t="s">
        <v>312</v>
      </c>
      <c r="I119" s="266" t="s">
        <v>312</v>
      </c>
      <c r="J119" s="290" t="s">
        <v>312</v>
      </c>
      <c r="K119" s="266" t="s">
        <v>312</v>
      </c>
      <c r="L119" s="290" t="s">
        <v>312</v>
      </c>
      <c r="M119" s="266" t="s">
        <v>312</v>
      </c>
      <c r="N119" s="290" t="s">
        <v>312</v>
      </c>
      <c r="O119" s="266" t="s">
        <v>312</v>
      </c>
      <c r="Q119" s="292" t="s">
        <v>312</v>
      </c>
    </row>
    <row r="120" spans="1:36" s="198" customFormat="1" ht="12.75" x14ac:dyDescent="0.2">
      <c r="A120" s="209" t="s" vm="1">
        <v>2</v>
      </c>
      <c r="B120" s="290" t="s">
        <v>312</v>
      </c>
      <c r="C120" s="265" t="s">
        <v>312</v>
      </c>
      <c r="D120" s="291" t="s">
        <v>312</v>
      </c>
      <c r="E120" s="266" t="s">
        <v>312</v>
      </c>
      <c r="F120" s="290" t="s">
        <v>312</v>
      </c>
      <c r="G120" s="266" t="s">
        <v>312</v>
      </c>
      <c r="H120" s="290" t="s">
        <v>312</v>
      </c>
      <c r="I120" s="266" t="s">
        <v>312</v>
      </c>
      <c r="J120" s="290" t="s">
        <v>312</v>
      </c>
      <c r="K120" s="266" t="s">
        <v>312</v>
      </c>
      <c r="L120" s="290" t="s">
        <v>312</v>
      </c>
      <c r="M120" s="266" t="s">
        <v>312</v>
      </c>
      <c r="N120" s="290" t="s">
        <v>312</v>
      </c>
      <c r="O120" s="266" t="s">
        <v>312</v>
      </c>
      <c r="Q120" s="292" t="s">
        <v>312</v>
      </c>
    </row>
    <row r="121" spans="1:36" s="198" customFormat="1" ht="12.75" x14ac:dyDescent="0.2">
      <c r="A121" s="209" t="s">
        <v>205</v>
      </c>
      <c r="B121" s="290" t="s">
        <v>312</v>
      </c>
      <c r="C121" s="265" t="s">
        <v>312</v>
      </c>
      <c r="D121" s="291" t="s">
        <v>312</v>
      </c>
      <c r="E121" s="266" t="s">
        <v>312</v>
      </c>
      <c r="F121" s="290" t="s">
        <v>312</v>
      </c>
      <c r="G121" s="266" t="s">
        <v>312</v>
      </c>
      <c r="H121" s="290" t="s">
        <v>312</v>
      </c>
      <c r="I121" s="266" t="s">
        <v>312</v>
      </c>
      <c r="J121" s="290" t="s">
        <v>312</v>
      </c>
      <c r="K121" s="266" t="s">
        <v>312</v>
      </c>
      <c r="L121" s="290" t="s">
        <v>312</v>
      </c>
      <c r="M121" s="266" t="s">
        <v>312</v>
      </c>
      <c r="N121" s="290" t="s">
        <v>312</v>
      </c>
      <c r="O121" s="266" t="s">
        <v>312</v>
      </c>
      <c r="Q121" s="292" t="s">
        <v>312</v>
      </c>
    </row>
    <row r="122" spans="1:36" s="198" customFormat="1" ht="12.75" x14ac:dyDescent="0.2">
      <c r="A122" s="209" t="s" vm="5">
        <v>6</v>
      </c>
      <c r="B122" s="290" t="s">
        <v>312</v>
      </c>
      <c r="C122" s="265" t="s">
        <v>312</v>
      </c>
      <c r="D122" s="291" t="s">
        <v>312</v>
      </c>
      <c r="E122" s="266" t="s">
        <v>312</v>
      </c>
      <c r="F122" s="290" t="s">
        <v>312</v>
      </c>
      <c r="G122" s="266" t="s">
        <v>312</v>
      </c>
      <c r="H122" s="290" t="s">
        <v>312</v>
      </c>
      <c r="I122" s="266" t="s">
        <v>312</v>
      </c>
      <c r="J122" s="290" t="s">
        <v>312</v>
      </c>
      <c r="K122" s="266" t="s">
        <v>312</v>
      </c>
      <c r="L122" s="290" t="s">
        <v>312</v>
      </c>
      <c r="M122" s="266" t="s">
        <v>312</v>
      </c>
      <c r="N122" s="290" t="s">
        <v>312</v>
      </c>
      <c r="O122" s="266" t="s">
        <v>312</v>
      </c>
      <c r="Q122" s="292" t="s">
        <v>312</v>
      </c>
    </row>
    <row r="123" spans="1:36" s="198" customFormat="1" ht="12.75" x14ac:dyDescent="0.2">
      <c r="A123" s="209" t="s" vm="6">
        <v>7</v>
      </c>
      <c r="B123" s="290" t="s">
        <v>312</v>
      </c>
      <c r="C123" s="265" t="s">
        <v>312</v>
      </c>
      <c r="D123" s="291" t="s">
        <v>312</v>
      </c>
      <c r="E123" s="266" t="s">
        <v>312</v>
      </c>
      <c r="F123" s="290" t="s">
        <v>312</v>
      </c>
      <c r="G123" s="266" t="s">
        <v>312</v>
      </c>
      <c r="H123" s="290" t="s">
        <v>312</v>
      </c>
      <c r="I123" s="266" t="s">
        <v>312</v>
      </c>
      <c r="J123" s="290" t="s">
        <v>312</v>
      </c>
      <c r="K123" s="266" t="s">
        <v>312</v>
      </c>
      <c r="L123" s="290" t="s">
        <v>312</v>
      </c>
      <c r="M123" s="266" t="s">
        <v>312</v>
      </c>
      <c r="N123" s="290" t="s">
        <v>312</v>
      </c>
      <c r="O123" s="266" t="s">
        <v>312</v>
      </c>
      <c r="Q123" s="292" t="s">
        <v>312</v>
      </c>
    </row>
    <row r="124" spans="1:36" s="198" customFormat="1" ht="12.75" x14ac:dyDescent="0.2">
      <c r="A124" s="209" t="s" vm="7">
        <v>8</v>
      </c>
      <c r="B124" s="290" t="s">
        <v>206</v>
      </c>
      <c r="C124" s="265" t="s">
        <v>206</v>
      </c>
      <c r="D124" s="291" t="s">
        <v>206</v>
      </c>
      <c r="E124" s="266" t="s">
        <v>206</v>
      </c>
      <c r="F124" s="290" t="s">
        <v>206</v>
      </c>
      <c r="G124" s="266" t="s">
        <v>206</v>
      </c>
      <c r="H124" s="290" t="s">
        <v>206</v>
      </c>
      <c r="I124" s="266" t="s">
        <v>206</v>
      </c>
      <c r="J124" s="290" t="s">
        <v>206</v>
      </c>
      <c r="K124" s="266" t="s">
        <v>206</v>
      </c>
      <c r="L124" s="290" t="s">
        <v>206</v>
      </c>
      <c r="M124" s="266" t="s">
        <v>206</v>
      </c>
      <c r="N124" s="290" t="s">
        <v>206</v>
      </c>
      <c r="O124" s="266" t="s">
        <v>206</v>
      </c>
      <c r="Q124" s="292" t="s">
        <v>206</v>
      </c>
    </row>
    <row r="125" spans="1:36" s="198" customFormat="1" ht="12.75" x14ac:dyDescent="0.2">
      <c r="A125" s="209" t="s" vm="8">
        <v>9</v>
      </c>
      <c r="B125" s="290" t="s">
        <v>312</v>
      </c>
      <c r="C125" s="265" t="s">
        <v>312</v>
      </c>
      <c r="D125" s="291" t="s">
        <v>312</v>
      </c>
      <c r="E125" s="266" t="s">
        <v>312</v>
      </c>
      <c r="F125" s="290" t="s">
        <v>312</v>
      </c>
      <c r="G125" s="266" t="s">
        <v>312</v>
      </c>
      <c r="H125" s="290" t="s">
        <v>312</v>
      </c>
      <c r="I125" s="266" t="s">
        <v>312</v>
      </c>
      <c r="J125" s="290" t="s">
        <v>312</v>
      </c>
      <c r="K125" s="266" t="s">
        <v>312</v>
      </c>
      <c r="L125" s="290" t="s">
        <v>312</v>
      </c>
      <c r="M125" s="266" t="s">
        <v>312</v>
      </c>
      <c r="N125" s="290" t="s">
        <v>312</v>
      </c>
      <c r="O125" s="266" t="s">
        <v>312</v>
      </c>
      <c r="Q125" s="292" t="s">
        <v>312</v>
      </c>
    </row>
    <row r="126" spans="1:36" s="198" customFormat="1" ht="12.75" x14ac:dyDescent="0.2">
      <c r="A126" s="209" t="s">
        <v>315</v>
      </c>
      <c r="B126" s="290" t="s">
        <v>312</v>
      </c>
      <c r="C126" s="265" t="s">
        <v>312</v>
      </c>
      <c r="D126" s="291" t="s">
        <v>312</v>
      </c>
      <c r="E126" s="266" t="s">
        <v>312</v>
      </c>
      <c r="F126" s="290" t="s">
        <v>312</v>
      </c>
      <c r="G126" s="266" t="s">
        <v>312</v>
      </c>
      <c r="H126" s="290" t="s">
        <v>312</v>
      </c>
      <c r="I126" s="266" t="s">
        <v>312</v>
      </c>
      <c r="J126" s="290" t="s">
        <v>312</v>
      </c>
      <c r="K126" s="266" t="s">
        <v>312</v>
      </c>
      <c r="L126" s="290" t="s">
        <v>312</v>
      </c>
      <c r="M126" s="266" t="s">
        <v>312</v>
      </c>
      <c r="N126" s="290" t="s">
        <v>312</v>
      </c>
      <c r="O126" s="266" t="s">
        <v>312</v>
      </c>
      <c r="Q126" s="292" t="s">
        <v>312</v>
      </c>
    </row>
    <row r="127" spans="1:36" s="198" customFormat="1" ht="12.75" x14ac:dyDescent="0.2">
      <c r="A127" s="209" t="s" vm="10">
        <v>11</v>
      </c>
      <c r="B127" s="290" t="s">
        <v>312</v>
      </c>
      <c r="C127" s="265" t="s">
        <v>312</v>
      </c>
      <c r="D127" s="291" t="s">
        <v>312</v>
      </c>
      <c r="E127" s="266" t="s">
        <v>312</v>
      </c>
      <c r="F127" s="290" t="s">
        <v>312</v>
      </c>
      <c r="G127" s="266" t="s">
        <v>312</v>
      </c>
      <c r="H127" s="290" t="s">
        <v>312</v>
      </c>
      <c r="I127" s="266" t="s">
        <v>312</v>
      </c>
      <c r="J127" s="290" t="s">
        <v>312</v>
      </c>
      <c r="K127" s="266" t="s">
        <v>312</v>
      </c>
      <c r="L127" s="290" t="s">
        <v>312</v>
      </c>
      <c r="M127" s="266" t="s">
        <v>312</v>
      </c>
      <c r="N127" s="290" t="s">
        <v>312</v>
      </c>
      <c r="O127" s="266" t="s">
        <v>312</v>
      </c>
      <c r="Q127" s="292" t="s">
        <v>312</v>
      </c>
    </row>
    <row r="128" spans="1:36" s="198" customFormat="1" ht="12.75" x14ac:dyDescent="0.2">
      <c r="A128" s="209" t="s">
        <v>273</v>
      </c>
      <c r="B128" s="290" t="s">
        <v>312</v>
      </c>
      <c r="C128" s="265" t="s">
        <v>312</v>
      </c>
      <c r="D128" s="291" t="s">
        <v>312</v>
      </c>
      <c r="E128" s="266" t="s">
        <v>312</v>
      </c>
      <c r="F128" s="290" t="s">
        <v>312</v>
      </c>
      <c r="G128" s="266" t="s">
        <v>312</v>
      </c>
      <c r="H128" s="290" t="s">
        <v>312</v>
      </c>
      <c r="I128" s="266" t="s">
        <v>312</v>
      </c>
      <c r="J128" s="290" t="s">
        <v>312</v>
      </c>
      <c r="K128" s="266" t="s">
        <v>312</v>
      </c>
      <c r="L128" s="290" t="s">
        <v>312</v>
      </c>
      <c r="M128" s="266" t="s">
        <v>312</v>
      </c>
      <c r="N128" s="290" t="s">
        <v>312</v>
      </c>
      <c r="O128" s="266" t="s">
        <v>312</v>
      </c>
      <c r="Q128" s="292" t="s">
        <v>312</v>
      </c>
    </row>
    <row r="129" spans="1:18" s="198" customFormat="1" ht="12.75" x14ac:dyDescent="0.2">
      <c r="A129" s="209" t="s">
        <v>270</v>
      </c>
      <c r="B129" s="290" t="s">
        <v>312</v>
      </c>
      <c r="C129" s="265" t="s">
        <v>312</v>
      </c>
      <c r="D129" s="291" t="s">
        <v>312</v>
      </c>
      <c r="E129" s="266" t="s">
        <v>312</v>
      </c>
      <c r="F129" s="290" t="s">
        <v>312</v>
      </c>
      <c r="G129" s="266" t="s">
        <v>312</v>
      </c>
      <c r="H129" s="290" t="s">
        <v>312</v>
      </c>
      <c r="I129" s="266" t="s">
        <v>312</v>
      </c>
      <c r="J129" s="290" t="s">
        <v>312</v>
      </c>
      <c r="K129" s="266" t="s">
        <v>312</v>
      </c>
      <c r="L129" s="290" t="s">
        <v>312</v>
      </c>
      <c r="M129" s="266" t="s">
        <v>312</v>
      </c>
      <c r="N129" s="290" t="s">
        <v>312</v>
      </c>
      <c r="O129" s="266" t="s">
        <v>312</v>
      </c>
      <c r="Q129" s="292" t="s">
        <v>312</v>
      </c>
    </row>
    <row r="130" spans="1:18" s="198" customFormat="1" ht="12.75" x14ac:dyDescent="0.2">
      <c r="A130" s="209" t="s">
        <v>211</v>
      </c>
      <c r="B130" s="290" t="s">
        <v>312</v>
      </c>
      <c r="C130" s="265" t="s">
        <v>312</v>
      </c>
      <c r="D130" s="291" t="s">
        <v>312</v>
      </c>
      <c r="E130" s="266" t="s">
        <v>312</v>
      </c>
      <c r="F130" s="290" t="s">
        <v>312</v>
      </c>
      <c r="G130" s="266" t="s">
        <v>312</v>
      </c>
      <c r="H130" s="290" t="s">
        <v>312</v>
      </c>
      <c r="I130" s="266" t="s">
        <v>312</v>
      </c>
      <c r="J130" s="290" t="s">
        <v>312</v>
      </c>
      <c r="K130" s="266" t="s">
        <v>312</v>
      </c>
      <c r="L130" s="290" t="s">
        <v>312</v>
      </c>
      <c r="M130" s="266" t="s">
        <v>312</v>
      </c>
      <c r="N130" s="290" t="s">
        <v>312</v>
      </c>
      <c r="O130" s="266" t="s">
        <v>312</v>
      </c>
      <c r="Q130" s="292" t="s">
        <v>312</v>
      </c>
    </row>
    <row r="131" spans="1:18" s="198" customFormat="1" ht="12.75" x14ac:dyDescent="0.2">
      <c r="A131" s="209" t="s" vm="20">
        <v>21</v>
      </c>
      <c r="B131" s="290" t="s">
        <v>312</v>
      </c>
      <c r="C131" s="265" t="s">
        <v>312</v>
      </c>
      <c r="D131" s="291" t="s">
        <v>312</v>
      </c>
      <c r="E131" s="266" t="s">
        <v>312</v>
      </c>
      <c r="F131" s="290" t="s">
        <v>312</v>
      </c>
      <c r="G131" s="266" t="s">
        <v>312</v>
      </c>
      <c r="H131" s="290" t="s">
        <v>312</v>
      </c>
      <c r="I131" s="266" t="s">
        <v>312</v>
      </c>
      <c r="J131" s="290" t="s">
        <v>312</v>
      </c>
      <c r="K131" s="266" t="s">
        <v>312</v>
      </c>
      <c r="L131" s="290" t="s">
        <v>312</v>
      </c>
      <c r="M131" s="266" t="s">
        <v>312</v>
      </c>
      <c r="N131" s="290" t="s">
        <v>312</v>
      </c>
      <c r="O131" s="266" t="s">
        <v>312</v>
      </c>
      <c r="Q131" s="292" t="s">
        <v>312</v>
      </c>
    </row>
    <row r="132" spans="1:18" s="221" customFormat="1" ht="13.5" thickBot="1" x14ac:dyDescent="0.25">
      <c r="A132" s="258" t="s">
        <v>101</v>
      </c>
      <c r="B132" s="294" t="s">
        <v>206</v>
      </c>
      <c r="C132" s="267" t="s">
        <v>206</v>
      </c>
      <c r="D132" s="295" t="s">
        <v>206</v>
      </c>
      <c r="E132" s="263" t="s">
        <v>206</v>
      </c>
      <c r="F132" s="294" t="s">
        <v>206</v>
      </c>
      <c r="G132" s="263" t="s">
        <v>206</v>
      </c>
      <c r="H132" s="294" t="s">
        <v>206</v>
      </c>
      <c r="I132" s="263" t="s">
        <v>206</v>
      </c>
      <c r="J132" s="294" t="s">
        <v>206</v>
      </c>
      <c r="K132" s="263" t="s">
        <v>206</v>
      </c>
      <c r="L132" s="294" t="s">
        <v>206</v>
      </c>
      <c r="M132" s="263" t="s">
        <v>206</v>
      </c>
      <c r="N132" s="294" t="s">
        <v>206</v>
      </c>
      <c r="O132" s="263" t="s">
        <v>206</v>
      </c>
      <c r="Q132" s="296" t="s">
        <v>206</v>
      </c>
      <c r="R132" s="198"/>
    </row>
    <row r="133" spans="1:18" s="198" customFormat="1" ht="13.5" thickTop="1" x14ac:dyDescent="0.2">
      <c r="A133" s="209"/>
      <c r="B133" s="209"/>
      <c r="C133" s="209"/>
      <c r="D133" s="209"/>
      <c r="E133" s="209"/>
      <c r="F133" s="209"/>
      <c r="G133" s="209"/>
      <c r="H133" s="209"/>
      <c r="I133" s="209"/>
      <c r="J133" s="209"/>
      <c r="K133" s="209"/>
      <c r="L133" s="209"/>
      <c r="M133" s="209"/>
      <c r="N133" s="209"/>
      <c r="O133" s="209"/>
      <c r="Q133" s="209"/>
    </row>
    <row r="134" spans="1:18" s="198" customFormat="1" ht="12.75" x14ac:dyDescent="0.2">
      <c r="A134" s="209"/>
      <c r="B134" s="209"/>
      <c r="C134" s="209"/>
      <c r="D134" s="209"/>
      <c r="E134" s="209"/>
      <c r="F134" s="209"/>
      <c r="G134" s="209"/>
      <c r="H134" s="209"/>
      <c r="I134" s="209"/>
      <c r="J134" s="209"/>
      <c r="K134" s="209"/>
      <c r="L134" s="209"/>
      <c r="M134" s="209"/>
      <c r="N134" s="209"/>
      <c r="O134" s="209"/>
      <c r="Q134" s="209"/>
    </row>
  </sheetData>
  <sortState xmlns:xlrd2="http://schemas.microsoft.com/office/spreadsheetml/2017/richdata2" ref="A119:A131">
    <sortCondition ref="A119:A131"/>
  </sortState>
  <mergeCells count="64">
    <mergeCell ref="L3:M3"/>
    <mergeCell ref="N3:O3"/>
    <mergeCell ref="AE4:AF4"/>
    <mergeCell ref="A22:A23"/>
    <mergeCell ref="B22:C22"/>
    <mergeCell ref="D22:E22"/>
    <mergeCell ref="F22:G22"/>
    <mergeCell ref="H22:I22"/>
    <mergeCell ref="J22:K22"/>
    <mergeCell ref="L22:M22"/>
    <mergeCell ref="A3:A4"/>
    <mergeCell ref="B3:C3"/>
    <mergeCell ref="D3:E3"/>
    <mergeCell ref="F3:G3"/>
    <mergeCell ref="H3:I3"/>
    <mergeCell ref="J3:K3"/>
    <mergeCell ref="N22:O22"/>
    <mergeCell ref="AE23:AF23"/>
    <mergeCell ref="A41:A42"/>
    <mergeCell ref="B41:C41"/>
    <mergeCell ref="D41:E41"/>
    <mergeCell ref="F41:G41"/>
    <mergeCell ref="H41:I41"/>
    <mergeCell ref="J41:K41"/>
    <mergeCell ref="L41:M41"/>
    <mergeCell ref="N41:O41"/>
    <mergeCell ref="AE42:AF42"/>
    <mergeCell ref="A60:A61"/>
    <mergeCell ref="B60:C60"/>
    <mergeCell ref="D60:E60"/>
    <mergeCell ref="F60:G60"/>
    <mergeCell ref="H60:I60"/>
    <mergeCell ref="J60:K60"/>
    <mergeCell ref="L60:M60"/>
    <mergeCell ref="N60:O60"/>
    <mergeCell ref="AE61:AF61"/>
    <mergeCell ref="L79:M79"/>
    <mergeCell ref="N79:O79"/>
    <mergeCell ref="F98:G98"/>
    <mergeCell ref="H98:I98"/>
    <mergeCell ref="J98:K98"/>
    <mergeCell ref="L98:M98"/>
    <mergeCell ref="A79:A80"/>
    <mergeCell ref="B79:C79"/>
    <mergeCell ref="D79:E79"/>
    <mergeCell ref="F79:G79"/>
    <mergeCell ref="H79:I79"/>
    <mergeCell ref="J79:K79"/>
    <mergeCell ref="M1:Q1"/>
    <mergeCell ref="AE118:AF118"/>
    <mergeCell ref="N98:O98"/>
    <mergeCell ref="AE99:AF99"/>
    <mergeCell ref="A117:A118"/>
    <mergeCell ref="B117:C117"/>
    <mergeCell ref="D117:E117"/>
    <mergeCell ref="F117:G117"/>
    <mergeCell ref="H117:I117"/>
    <mergeCell ref="J117:K117"/>
    <mergeCell ref="L117:M117"/>
    <mergeCell ref="N117:O117"/>
    <mergeCell ref="AE80:AF80"/>
    <mergeCell ref="A98:A99"/>
    <mergeCell ref="B98:C98"/>
    <mergeCell ref="D98:E98"/>
  </mergeCells>
  <conditionalFormatting sqref="R2:R1048576">
    <cfRule type="cellIs" dxfId="0" priority="1" operator="greaterThan">
      <formula>2</formula>
    </cfRule>
  </conditionalFormatting>
  <pageMargins left="0.7" right="0.7" top="0.75" bottom="0.75" header="0.3" footer="0.3"/>
  <pageSetup paperSize="9" orientation="portrait" r:id="rId1"/>
  <headerFooter>
    <oddHeader>&amp;C&amp;B&amp;"Arial"&amp;12&amp;Kff0000​‌OFFICIAL: Sensitive‌​</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00B398"/>
    <pageSetUpPr autoPageBreaks="0"/>
  </sheetPr>
  <dimension ref="A1:N134"/>
  <sheetViews>
    <sheetView showGridLines="0" zoomScaleNormal="100" workbookViewId="0"/>
  </sheetViews>
  <sheetFormatPr defaultColWidth="9" defaultRowHeight="14.25" x14ac:dyDescent="0.2"/>
  <cols>
    <col min="1" max="1" width="29.7109375" style="171" bestFit="1" customWidth="1"/>
    <col min="2" max="2" width="29.7109375" style="171" customWidth="1"/>
    <col min="3" max="4" width="16.85546875" style="171" customWidth="1"/>
    <col min="5" max="5" width="19.5703125" style="171" customWidth="1"/>
    <col min="6" max="6" width="19.7109375" style="173" bestFit="1" customWidth="1"/>
    <col min="7" max="7" width="9.140625" style="169" customWidth="1"/>
    <col min="8" max="16384" width="9" style="169"/>
  </cols>
  <sheetData>
    <row r="1" spans="1:14" s="139" customFormat="1" ht="20.25" x14ac:dyDescent="0.3">
      <c r="A1" s="125" t="s">
        <v>177</v>
      </c>
      <c r="B1" s="136"/>
      <c r="C1" s="137"/>
      <c r="D1" s="137"/>
      <c r="E1" s="137"/>
      <c r="F1" s="180"/>
    </row>
    <row r="2" spans="1:14" s="196" customFormat="1" ht="12.75" x14ac:dyDescent="0.2">
      <c r="A2" s="298"/>
      <c r="B2" s="298"/>
      <c r="C2" s="269"/>
      <c r="D2" s="269"/>
      <c r="E2" s="269"/>
      <c r="F2" s="299"/>
    </row>
    <row r="3" spans="1:14" s="198" customFormat="1" ht="30" customHeight="1" x14ac:dyDescent="0.2">
      <c r="A3" s="319" t="s">
        <v>30</v>
      </c>
      <c r="B3" s="151" t="s">
        <v>114</v>
      </c>
      <c r="C3" s="270" t="s">
        <v>69</v>
      </c>
      <c r="D3" s="189" t="s">
        <v>70</v>
      </c>
      <c r="E3" s="189" t="s">
        <v>212</v>
      </c>
      <c r="F3" s="300" t="s" vm="33">
        <v>68</v>
      </c>
    </row>
    <row r="4" spans="1:14" s="198" customFormat="1" ht="12.75" x14ac:dyDescent="0.2">
      <c r="A4" s="321"/>
      <c r="B4" s="272"/>
      <c r="C4" s="272" t="s">
        <v>96</v>
      </c>
      <c r="D4" s="272" t="s">
        <v>96</v>
      </c>
      <c r="E4" s="272" t="s">
        <v>96</v>
      </c>
      <c r="F4" s="200"/>
      <c r="G4" s="216"/>
      <c r="H4" s="216"/>
      <c r="I4" s="322"/>
      <c r="J4" s="322"/>
      <c r="K4" s="216"/>
      <c r="L4" s="216"/>
      <c r="M4" s="216"/>
      <c r="N4" s="216"/>
    </row>
    <row r="5" spans="1:14" s="198" customFormat="1" ht="12.75" x14ac:dyDescent="0.2">
      <c r="A5" s="209" t="s">
        <v>210</v>
      </c>
      <c r="B5" s="210">
        <v>32</v>
      </c>
      <c r="C5" s="213">
        <v>0.9375</v>
      </c>
      <c r="D5" s="213">
        <v>3.125E-2</v>
      </c>
      <c r="E5" s="213">
        <v>3.125E-2</v>
      </c>
      <c r="F5" s="301">
        <v>1.0546875</v>
      </c>
      <c r="G5" s="216"/>
      <c r="H5" s="216"/>
      <c r="I5" s="216"/>
      <c r="J5" s="216"/>
      <c r="K5" s="216"/>
      <c r="L5" s="216"/>
      <c r="M5" s="216"/>
    </row>
    <row r="6" spans="1:14" s="198" customFormat="1" ht="12.75" x14ac:dyDescent="0.2">
      <c r="A6" s="209" t="s" vm="1">
        <v>2</v>
      </c>
      <c r="B6" s="210" t="s">
        <v>312</v>
      </c>
      <c r="C6" s="213" t="s">
        <v>312</v>
      </c>
      <c r="D6" s="213" t="s">
        <v>312</v>
      </c>
      <c r="E6" s="213" t="s">
        <v>312</v>
      </c>
      <c r="F6" s="301" t="s">
        <v>312</v>
      </c>
    </row>
    <row r="7" spans="1:14" s="198" customFormat="1" ht="12.75" x14ac:dyDescent="0.2">
      <c r="A7" s="209" t="s">
        <v>205</v>
      </c>
      <c r="B7" s="210" t="s">
        <v>206</v>
      </c>
      <c r="C7" s="213" t="s">
        <v>206</v>
      </c>
      <c r="D7" s="213" t="s">
        <v>206</v>
      </c>
      <c r="E7" s="213" t="s">
        <v>206</v>
      </c>
      <c r="F7" s="301" t="s">
        <v>206</v>
      </c>
    </row>
    <row r="8" spans="1:14" s="198" customFormat="1" ht="12.75" x14ac:dyDescent="0.2">
      <c r="A8" s="209" t="s" vm="5">
        <v>6</v>
      </c>
      <c r="B8" s="210">
        <v>0</v>
      </c>
      <c r="C8" s="213">
        <v>0</v>
      </c>
      <c r="D8" s="213">
        <v>0</v>
      </c>
      <c r="E8" s="213">
        <v>0</v>
      </c>
      <c r="F8" s="301" t="s">
        <v>197</v>
      </c>
    </row>
    <row r="9" spans="1:14" s="198" customFormat="1" ht="12.75" x14ac:dyDescent="0.2">
      <c r="A9" s="209" t="s" vm="6">
        <v>7</v>
      </c>
      <c r="B9" s="210" t="s">
        <v>312</v>
      </c>
      <c r="C9" s="213" t="s">
        <v>312</v>
      </c>
      <c r="D9" s="213" t="s">
        <v>312</v>
      </c>
      <c r="E9" s="213" t="s">
        <v>312</v>
      </c>
      <c r="F9" s="301" t="s">
        <v>312</v>
      </c>
    </row>
    <row r="10" spans="1:14" s="198" customFormat="1" ht="12.75" x14ac:dyDescent="0.2">
      <c r="A10" s="209" t="s" vm="7">
        <v>8</v>
      </c>
      <c r="B10" s="210" t="s">
        <v>312</v>
      </c>
      <c r="C10" s="213" t="s">
        <v>312</v>
      </c>
      <c r="D10" s="213" t="s">
        <v>312</v>
      </c>
      <c r="E10" s="213" t="s">
        <v>312</v>
      </c>
      <c r="F10" s="301" t="s">
        <v>312</v>
      </c>
    </row>
    <row r="11" spans="1:14" s="198" customFormat="1" ht="12.75" x14ac:dyDescent="0.2">
      <c r="A11" s="209" t="s" vm="8">
        <v>9</v>
      </c>
      <c r="B11" s="210" t="s">
        <v>206</v>
      </c>
      <c r="C11" s="213" t="s">
        <v>206</v>
      </c>
      <c r="D11" s="213" t="s">
        <v>206</v>
      </c>
      <c r="E11" s="213" t="s">
        <v>206</v>
      </c>
      <c r="F11" s="301" t="s">
        <v>206</v>
      </c>
    </row>
    <row r="12" spans="1:14" s="198" customFormat="1" ht="12.75" x14ac:dyDescent="0.2">
      <c r="A12" s="209" t="s">
        <v>315</v>
      </c>
      <c r="B12" s="210">
        <v>12</v>
      </c>
      <c r="C12" s="213">
        <v>0.75</v>
      </c>
      <c r="D12" s="213">
        <v>0</v>
      </c>
      <c r="E12" s="213">
        <v>0.25</v>
      </c>
      <c r="F12" s="301">
        <v>2.4375</v>
      </c>
    </row>
    <row r="13" spans="1:14" s="198" customFormat="1" ht="12.75" x14ac:dyDescent="0.2">
      <c r="A13" s="209" t="s" vm="10">
        <v>11</v>
      </c>
      <c r="B13" s="210" t="s">
        <v>206</v>
      </c>
      <c r="C13" s="213" t="s">
        <v>206</v>
      </c>
      <c r="D13" s="213" t="s">
        <v>206</v>
      </c>
      <c r="E13" s="213" t="s">
        <v>206</v>
      </c>
      <c r="F13" s="301" t="s">
        <v>206</v>
      </c>
    </row>
    <row r="14" spans="1:14" s="198" customFormat="1" ht="12.75" x14ac:dyDescent="0.2">
      <c r="A14" s="209" t="s">
        <v>273</v>
      </c>
      <c r="B14" s="210" t="s">
        <v>312</v>
      </c>
      <c r="C14" s="213" t="s">
        <v>312</v>
      </c>
      <c r="D14" s="213" t="s">
        <v>312</v>
      </c>
      <c r="E14" s="213" t="s">
        <v>312</v>
      </c>
      <c r="F14" s="301" t="s">
        <v>312</v>
      </c>
    </row>
    <row r="15" spans="1:14" s="198" customFormat="1" ht="12.75" x14ac:dyDescent="0.2">
      <c r="A15" s="209" t="s">
        <v>270</v>
      </c>
      <c r="B15" s="210">
        <v>7</v>
      </c>
      <c r="C15" s="213">
        <v>0.8571428571428571</v>
      </c>
      <c r="D15" s="213">
        <v>0.14285714285714285</v>
      </c>
      <c r="E15" s="213">
        <v>0</v>
      </c>
      <c r="F15" s="301">
        <v>0.9642857142857143</v>
      </c>
    </row>
    <row r="16" spans="1:14" s="198" customFormat="1" ht="12.75" x14ac:dyDescent="0.2">
      <c r="A16" s="209" t="s">
        <v>211</v>
      </c>
      <c r="B16" s="210">
        <v>19</v>
      </c>
      <c r="C16" s="213">
        <v>0.94736842105263153</v>
      </c>
      <c r="D16" s="213">
        <v>0</v>
      </c>
      <c r="E16" s="213">
        <v>5.2631578947368418E-2</v>
      </c>
      <c r="F16" s="301">
        <v>1.1842105263157894</v>
      </c>
    </row>
    <row r="17" spans="1:6" s="198" customFormat="1" ht="12.75" x14ac:dyDescent="0.2">
      <c r="A17" s="209" t="s" vm="20">
        <v>21</v>
      </c>
      <c r="B17" s="210">
        <v>76</v>
      </c>
      <c r="C17" s="213">
        <v>0.89473684210526316</v>
      </c>
      <c r="D17" s="213">
        <v>1.3157894736842105E-2</v>
      </c>
      <c r="E17" s="213">
        <v>9.2105263157894732E-2</v>
      </c>
      <c r="F17" s="301">
        <v>1.5296052631578947</v>
      </c>
    </row>
    <row r="18" spans="1:6" s="221" customFormat="1" ht="13.5" thickBot="1" x14ac:dyDescent="0.25">
      <c r="A18" s="217" t="s">
        <v>101</v>
      </c>
      <c r="B18" s="218">
        <v>152</v>
      </c>
      <c r="C18" s="219">
        <v>0.89473684210526316</v>
      </c>
      <c r="D18" s="219">
        <v>1.9736842105263157E-2</v>
      </c>
      <c r="E18" s="219">
        <v>8.5526315789473686E-2</v>
      </c>
      <c r="F18" s="302">
        <v>1.4259868421052631</v>
      </c>
    </row>
    <row r="19" spans="1:6" s="198" customFormat="1" ht="13.5" thickTop="1" x14ac:dyDescent="0.2">
      <c r="A19" s="209"/>
      <c r="B19" s="209"/>
      <c r="C19" s="209"/>
      <c r="D19" s="209"/>
      <c r="E19" s="209"/>
      <c r="F19" s="233"/>
    </row>
    <row r="20" spans="1:6" s="198" customFormat="1" ht="12.75" x14ac:dyDescent="0.2">
      <c r="A20" s="209"/>
      <c r="B20" s="209"/>
      <c r="C20" s="209"/>
      <c r="D20" s="209"/>
      <c r="E20" s="209"/>
      <c r="F20" s="233"/>
    </row>
    <row r="21" spans="1:6" s="198" customFormat="1" ht="12.75" x14ac:dyDescent="0.2">
      <c r="A21" s="209"/>
      <c r="B21" s="209"/>
      <c r="C21" s="209"/>
      <c r="D21" s="209"/>
      <c r="E21" s="209"/>
      <c r="F21" s="233"/>
    </row>
    <row r="22" spans="1:6" s="198" customFormat="1" ht="30" customHeight="1" x14ac:dyDescent="0.2">
      <c r="A22" s="319" t="s">
        <v>31</v>
      </c>
      <c r="B22" s="151" t="s">
        <v>114</v>
      </c>
      <c r="C22" s="270" t="s">
        <v>69</v>
      </c>
      <c r="D22" s="189" t="s">
        <v>70</v>
      </c>
      <c r="E22" s="189" t="s">
        <v>212</v>
      </c>
      <c r="F22" s="300" t="s" vm="33">
        <v>68</v>
      </c>
    </row>
    <row r="23" spans="1:6" s="198" customFormat="1" ht="12.75" x14ac:dyDescent="0.2">
      <c r="A23" s="321"/>
      <c r="B23" s="272"/>
      <c r="C23" s="272" t="s">
        <v>96</v>
      </c>
      <c r="D23" s="272" t="s">
        <v>96</v>
      </c>
      <c r="E23" s="272" t="s">
        <v>96</v>
      </c>
      <c r="F23" s="200"/>
    </row>
    <row r="24" spans="1:6" s="198" customFormat="1" ht="12.75" x14ac:dyDescent="0.2">
      <c r="A24" s="209" t="s">
        <v>210</v>
      </c>
      <c r="B24" s="210">
        <v>118</v>
      </c>
      <c r="C24" s="213">
        <v>0.82203389830508478</v>
      </c>
      <c r="D24" s="213">
        <v>3.3898305084745763E-2</v>
      </c>
      <c r="E24" s="213">
        <v>0.1440677966101695</v>
      </c>
      <c r="F24" s="301">
        <v>2.3199152542372881</v>
      </c>
    </row>
    <row r="25" spans="1:6" s="198" customFormat="1" ht="12.75" x14ac:dyDescent="0.2">
      <c r="A25" s="209" t="s" vm="1">
        <v>2</v>
      </c>
      <c r="B25" s="210" t="s">
        <v>312</v>
      </c>
      <c r="C25" s="213" t="s">
        <v>312</v>
      </c>
      <c r="D25" s="213" t="s">
        <v>312</v>
      </c>
      <c r="E25" s="213" t="s">
        <v>312</v>
      </c>
      <c r="F25" s="301" t="s">
        <v>312</v>
      </c>
    </row>
    <row r="26" spans="1:6" s="198" customFormat="1" ht="12.75" x14ac:dyDescent="0.2">
      <c r="A26" s="209" t="s">
        <v>205</v>
      </c>
      <c r="B26" s="210">
        <v>23</v>
      </c>
      <c r="C26" s="213">
        <v>0.69565217391304346</v>
      </c>
      <c r="D26" s="213">
        <v>0</v>
      </c>
      <c r="E26" s="213">
        <v>0.30434782608695654</v>
      </c>
      <c r="F26" s="301">
        <v>5.5434782608695654</v>
      </c>
    </row>
    <row r="27" spans="1:6" s="198" customFormat="1" ht="12.75" x14ac:dyDescent="0.2">
      <c r="A27" s="209" t="s" vm="5">
        <v>6</v>
      </c>
      <c r="B27" s="210" t="s">
        <v>312</v>
      </c>
      <c r="C27" s="213" t="s">
        <v>312</v>
      </c>
      <c r="D27" s="213" t="s">
        <v>312</v>
      </c>
      <c r="E27" s="213" t="s">
        <v>312</v>
      </c>
      <c r="F27" s="301" t="s">
        <v>312</v>
      </c>
    </row>
    <row r="28" spans="1:6" s="198" customFormat="1" ht="12.75" x14ac:dyDescent="0.2">
      <c r="A28" s="209" t="s" vm="6">
        <v>7</v>
      </c>
      <c r="B28" s="210" t="s">
        <v>312</v>
      </c>
      <c r="C28" s="213" t="s">
        <v>312</v>
      </c>
      <c r="D28" s="213" t="s">
        <v>312</v>
      </c>
      <c r="E28" s="213" t="s">
        <v>312</v>
      </c>
      <c r="F28" s="301" t="s">
        <v>312</v>
      </c>
    </row>
    <row r="29" spans="1:6" s="198" customFormat="1" ht="12.75" x14ac:dyDescent="0.2">
      <c r="A29" s="209" t="s" vm="7">
        <v>8</v>
      </c>
      <c r="B29" s="210" t="s">
        <v>312</v>
      </c>
      <c r="C29" s="213" t="s">
        <v>312</v>
      </c>
      <c r="D29" s="213" t="s">
        <v>312</v>
      </c>
      <c r="E29" s="213" t="s">
        <v>312</v>
      </c>
      <c r="F29" s="301" t="s">
        <v>312</v>
      </c>
    </row>
    <row r="30" spans="1:6" s="198" customFormat="1" ht="12.75" x14ac:dyDescent="0.2">
      <c r="A30" s="209" t="s" vm="8">
        <v>9</v>
      </c>
      <c r="B30" s="210" t="s">
        <v>206</v>
      </c>
      <c r="C30" s="213" t="s">
        <v>206</v>
      </c>
      <c r="D30" s="213" t="s">
        <v>206</v>
      </c>
      <c r="E30" s="213" t="s">
        <v>206</v>
      </c>
      <c r="F30" s="301" t="s">
        <v>206</v>
      </c>
    </row>
    <row r="31" spans="1:6" s="198" customFormat="1" ht="12.75" x14ac:dyDescent="0.2">
      <c r="A31" s="209" t="s">
        <v>315</v>
      </c>
      <c r="B31" s="210">
        <v>91</v>
      </c>
      <c r="C31" s="213">
        <v>0.93406593406593408</v>
      </c>
      <c r="D31" s="213">
        <v>0</v>
      </c>
      <c r="E31" s="213">
        <v>6.5934065934065936E-2</v>
      </c>
      <c r="F31" s="301">
        <v>2.151098901098901</v>
      </c>
    </row>
    <row r="32" spans="1:6" s="198" customFormat="1" ht="12.75" x14ac:dyDescent="0.2">
      <c r="A32" s="209" t="s" vm="10">
        <v>11</v>
      </c>
      <c r="B32" s="210" t="s">
        <v>206</v>
      </c>
      <c r="C32" s="213" t="s">
        <v>206</v>
      </c>
      <c r="D32" s="213" t="s">
        <v>206</v>
      </c>
      <c r="E32" s="213" t="s">
        <v>206</v>
      </c>
      <c r="F32" s="301" t="s">
        <v>206</v>
      </c>
    </row>
    <row r="33" spans="1:6" s="198" customFormat="1" ht="12.75" x14ac:dyDescent="0.2">
      <c r="A33" s="209" t="s">
        <v>273</v>
      </c>
      <c r="B33" s="210" t="s">
        <v>312</v>
      </c>
      <c r="C33" s="213" t="s">
        <v>312</v>
      </c>
      <c r="D33" s="213" t="s">
        <v>312</v>
      </c>
      <c r="E33" s="213" t="s">
        <v>312</v>
      </c>
      <c r="F33" s="301" t="s">
        <v>312</v>
      </c>
    </row>
    <row r="34" spans="1:6" s="198" customFormat="1" ht="12.75" x14ac:dyDescent="0.2">
      <c r="A34" s="209" t="s">
        <v>270</v>
      </c>
      <c r="B34" s="210">
        <v>98</v>
      </c>
      <c r="C34" s="213">
        <v>0.87755102040816324</v>
      </c>
      <c r="D34" s="213">
        <v>3.0612244897959183E-2</v>
      </c>
      <c r="E34" s="213">
        <v>9.1836734693877556E-2</v>
      </c>
      <c r="F34" s="301">
        <v>2.318877551020408</v>
      </c>
    </row>
    <row r="35" spans="1:6" s="198" customFormat="1" ht="12.75" x14ac:dyDescent="0.2">
      <c r="A35" s="209" t="s">
        <v>211</v>
      </c>
      <c r="B35" s="210">
        <v>165</v>
      </c>
      <c r="C35" s="213">
        <v>0.76363636363636367</v>
      </c>
      <c r="D35" s="213">
        <v>4.2424242424242427E-2</v>
      </c>
      <c r="E35" s="213">
        <v>0.19393939393939394</v>
      </c>
      <c r="F35" s="301">
        <v>3.05</v>
      </c>
    </row>
    <row r="36" spans="1:6" s="198" customFormat="1" ht="12.75" x14ac:dyDescent="0.2">
      <c r="A36" s="209" t="s" vm="20">
        <v>21</v>
      </c>
      <c r="B36" s="210">
        <v>222</v>
      </c>
      <c r="C36" s="213">
        <v>0.86936936936936937</v>
      </c>
      <c r="D36" s="213">
        <v>2.2522522522522521E-2</v>
      </c>
      <c r="E36" s="213">
        <v>0.10810810810810811</v>
      </c>
      <c r="F36" s="301">
        <v>2.5743243243243241</v>
      </c>
    </row>
    <row r="37" spans="1:6" s="221" customFormat="1" ht="13.5" thickBot="1" x14ac:dyDescent="0.25">
      <c r="A37" s="217" t="s">
        <v>101</v>
      </c>
      <c r="B37" s="218">
        <v>731</v>
      </c>
      <c r="C37" s="219">
        <v>0.83857729138166892</v>
      </c>
      <c r="D37" s="219">
        <v>2.5991792065663474E-2</v>
      </c>
      <c r="E37" s="219">
        <v>0.13543091655266759</v>
      </c>
      <c r="F37" s="302">
        <v>2.6675786593707249</v>
      </c>
    </row>
    <row r="38" spans="1:6" s="198" customFormat="1" ht="13.5" thickTop="1" x14ac:dyDescent="0.2">
      <c r="A38" s="209"/>
      <c r="B38" s="209"/>
      <c r="C38" s="209"/>
      <c r="D38" s="209"/>
      <c r="E38" s="209"/>
      <c r="F38" s="233"/>
    </row>
    <row r="39" spans="1:6" s="198" customFormat="1" ht="12.75" x14ac:dyDescent="0.2">
      <c r="A39" s="209"/>
      <c r="B39" s="209"/>
      <c r="C39" s="209"/>
      <c r="D39" s="209"/>
      <c r="E39" s="209"/>
      <c r="F39" s="233"/>
    </row>
    <row r="40" spans="1:6" s="198" customFormat="1" ht="12.75" x14ac:dyDescent="0.2">
      <c r="A40" s="209"/>
      <c r="B40" s="209"/>
      <c r="C40" s="209"/>
      <c r="D40" s="209"/>
      <c r="E40" s="209"/>
      <c r="F40" s="233"/>
    </row>
    <row r="41" spans="1:6" s="198" customFormat="1" ht="30" customHeight="1" x14ac:dyDescent="0.2">
      <c r="A41" s="319" t="s">
        <v>32</v>
      </c>
      <c r="B41" s="151" t="s">
        <v>114</v>
      </c>
      <c r="C41" s="270" t="s">
        <v>69</v>
      </c>
      <c r="D41" s="189" t="s">
        <v>70</v>
      </c>
      <c r="E41" s="189" t="s">
        <v>212</v>
      </c>
      <c r="F41" s="300" t="s" vm="33">
        <v>68</v>
      </c>
    </row>
    <row r="42" spans="1:6" s="198" customFormat="1" ht="12.75" x14ac:dyDescent="0.2">
      <c r="A42" s="321"/>
      <c r="B42" s="272"/>
      <c r="C42" s="272" t="s">
        <v>96</v>
      </c>
      <c r="D42" s="272" t="s">
        <v>96</v>
      </c>
      <c r="E42" s="272" t="s">
        <v>96</v>
      </c>
      <c r="F42" s="200"/>
    </row>
    <row r="43" spans="1:6" s="198" customFormat="1" ht="12.75" x14ac:dyDescent="0.2">
      <c r="A43" s="209" t="s">
        <v>210</v>
      </c>
      <c r="B43" s="210">
        <v>75</v>
      </c>
      <c r="C43" s="213">
        <v>0.85333333333333339</v>
      </c>
      <c r="D43" s="213">
        <v>5.3333333333333337E-2</v>
      </c>
      <c r="E43" s="213">
        <v>9.3333333333333338E-2</v>
      </c>
      <c r="F43" s="301">
        <v>2.16</v>
      </c>
    </row>
    <row r="44" spans="1:6" s="198" customFormat="1" ht="12.75" x14ac:dyDescent="0.2">
      <c r="A44" s="209" t="s" vm="1">
        <v>2</v>
      </c>
      <c r="B44" s="210" t="s">
        <v>312</v>
      </c>
      <c r="C44" s="213" t="s">
        <v>312</v>
      </c>
      <c r="D44" s="213" t="s">
        <v>312</v>
      </c>
      <c r="E44" s="213" t="s">
        <v>312</v>
      </c>
      <c r="F44" s="301" t="s">
        <v>312</v>
      </c>
    </row>
    <row r="45" spans="1:6" s="198" customFormat="1" ht="12.75" x14ac:dyDescent="0.2">
      <c r="A45" s="209" t="s">
        <v>205</v>
      </c>
      <c r="B45" s="210">
        <v>16</v>
      </c>
      <c r="C45" s="213">
        <v>0.875</v>
      </c>
      <c r="D45" s="213">
        <v>0</v>
      </c>
      <c r="E45" s="213">
        <v>0.125</v>
      </c>
      <c r="F45" s="301">
        <v>1.21875</v>
      </c>
    </row>
    <row r="46" spans="1:6" s="198" customFormat="1" ht="12.75" x14ac:dyDescent="0.2">
      <c r="A46" s="209" t="s" vm="5">
        <v>6</v>
      </c>
      <c r="B46" s="210" t="s">
        <v>312</v>
      </c>
      <c r="C46" s="213" t="s">
        <v>312</v>
      </c>
      <c r="D46" s="213" t="s">
        <v>312</v>
      </c>
      <c r="E46" s="213" t="s">
        <v>312</v>
      </c>
      <c r="F46" s="301" t="s">
        <v>312</v>
      </c>
    </row>
    <row r="47" spans="1:6" s="198" customFormat="1" ht="12.75" x14ac:dyDescent="0.2">
      <c r="A47" s="209" t="s" vm="6">
        <v>7</v>
      </c>
      <c r="B47" s="210" t="s">
        <v>312</v>
      </c>
      <c r="C47" s="213" t="s">
        <v>312</v>
      </c>
      <c r="D47" s="213" t="s">
        <v>312</v>
      </c>
      <c r="E47" s="213" t="s">
        <v>312</v>
      </c>
      <c r="F47" s="301" t="s">
        <v>312</v>
      </c>
    </row>
    <row r="48" spans="1:6" s="198" customFormat="1" ht="12.75" x14ac:dyDescent="0.2">
      <c r="A48" s="209" t="s" vm="7">
        <v>8</v>
      </c>
      <c r="B48" s="210" t="s">
        <v>312</v>
      </c>
      <c r="C48" s="213" t="s">
        <v>312</v>
      </c>
      <c r="D48" s="213" t="s">
        <v>312</v>
      </c>
      <c r="E48" s="213" t="s">
        <v>312</v>
      </c>
      <c r="F48" s="301" t="s">
        <v>312</v>
      </c>
    </row>
    <row r="49" spans="1:6" s="198" customFormat="1" ht="12.75" x14ac:dyDescent="0.2">
      <c r="A49" s="209" t="s" vm="8">
        <v>9</v>
      </c>
      <c r="B49" s="210">
        <v>3</v>
      </c>
      <c r="C49" s="276">
        <v>1</v>
      </c>
      <c r="D49" s="276">
        <v>0</v>
      </c>
      <c r="E49" s="276">
        <v>0</v>
      </c>
      <c r="F49" s="301">
        <v>0.75</v>
      </c>
    </row>
    <row r="50" spans="1:6" s="198" customFormat="1" ht="12.75" x14ac:dyDescent="0.2">
      <c r="A50" s="209" t="s">
        <v>315</v>
      </c>
      <c r="B50" s="210">
        <v>33</v>
      </c>
      <c r="C50" s="276">
        <v>0.96969696969696972</v>
      </c>
      <c r="D50" s="276">
        <v>0</v>
      </c>
      <c r="E50" s="276">
        <v>3.0303030303030304E-2</v>
      </c>
      <c r="F50" s="301">
        <v>0.86363636363636365</v>
      </c>
    </row>
    <row r="51" spans="1:6" s="198" customFormat="1" ht="12.75" x14ac:dyDescent="0.2">
      <c r="A51" s="209" t="s" vm="10">
        <v>11</v>
      </c>
      <c r="B51" s="210">
        <v>1</v>
      </c>
      <c r="C51" s="276">
        <v>1</v>
      </c>
      <c r="D51" s="276">
        <v>0</v>
      </c>
      <c r="E51" s="276">
        <v>0</v>
      </c>
      <c r="F51" s="301">
        <v>0.75</v>
      </c>
    </row>
    <row r="52" spans="1:6" s="198" customFormat="1" ht="12.75" x14ac:dyDescent="0.2">
      <c r="A52" s="209" t="s">
        <v>273</v>
      </c>
      <c r="B52" s="210" t="s">
        <v>312</v>
      </c>
      <c r="C52" s="276" t="s">
        <v>312</v>
      </c>
      <c r="D52" s="276" t="s">
        <v>312</v>
      </c>
      <c r="E52" s="276" t="s">
        <v>312</v>
      </c>
      <c r="F52" s="301" t="s">
        <v>312</v>
      </c>
    </row>
    <row r="53" spans="1:6" s="198" customFormat="1" ht="12.75" x14ac:dyDescent="0.2">
      <c r="A53" s="209" t="s">
        <v>270</v>
      </c>
      <c r="B53" s="210">
        <v>32</v>
      </c>
      <c r="C53" s="276">
        <v>0.875</v>
      </c>
      <c r="D53" s="276">
        <v>6.25E-2</v>
      </c>
      <c r="E53" s="276">
        <v>6.25E-2</v>
      </c>
      <c r="F53" s="301">
        <v>1.21875</v>
      </c>
    </row>
    <row r="54" spans="1:6" s="198" customFormat="1" ht="12.75" x14ac:dyDescent="0.2">
      <c r="A54" s="209" t="s">
        <v>211</v>
      </c>
      <c r="B54" s="210">
        <v>69</v>
      </c>
      <c r="C54" s="213">
        <v>0.84057971014492749</v>
      </c>
      <c r="D54" s="213">
        <v>1.4492753623188406E-2</v>
      </c>
      <c r="E54" s="213">
        <v>0.14492753623188406</v>
      </c>
      <c r="F54" s="301">
        <v>1.7065217391304348</v>
      </c>
    </row>
    <row r="55" spans="1:6" s="198" customFormat="1" ht="12.75" x14ac:dyDescent="0.2">
      <c r="A55" s="209" t="s" vm="20">
        <v>21</v>
      </c>
      <c r="B55" s="210">
        <v>104</v>
      </c>
      <c r="C55" s="213">
        <v>0.88461538461538458</v>
      </c>
      <c r="D55" s="213">
        <v>1.9230769230769232E-2</v>
      </c>
      <c r="E55" s="213">
        <v>9.6153846153846159E-2</v>
      </c>
      <c r="F55" s="301">
        <v>1.6586538461538463</v>
      </c>
    </row>
    <row r="56" spans="1:6" s="221" customFormat="1" ht="13.5" thickBot="1" x14ac:dyDescent="0.25">
      <c r="A56" s="217" t="s">
        <v>101</v>
      </c>
      <c r="B56" s="218">
        <v>333</v>
      </c>
      <c r="C56" s="219">
        <v>0.87687687687687688</v>
      </c>
      <c r="D56" s="219">
        <v>2.7027027027027029E-2</v>
      </c>
      <c r="E56" s="219">
        <v>9.6096096096096095E-2</v>
      </c>
      <c r="F56" s="302">
        <v>1.6283783783783783</v>
      </c>
    </row>
    <row r="57" spans="1:6" s="198" customFormat="1" ht="13.5" thickTop="1" x14ac:dyDescent="0.2">
      <c r="A57" s="209"/>
      <c r="B57" s="209"/>
      <c r="C57" s="209"/>
      <c r="D57" s="209"/>
      <c r="E57" s="209"/>
      <c r="F57" s="233"/>
    </row>
    <row r="58" spans="1:6" s="198" customFormat="1" ht="12.75" x14ac:dyDescent="0.2">
      <c r="A58" s="209"/>
      <c r="B58" s="209"/>
      <c r="C58" s="209"/>
      <c r="D58" s="209"/>
      <c r="E58" s="209"/>
      <c r="F58" s="233"/>
    </row>
    <row r="59" spans="1:6" s="198" customFormat="1" ht="12.75" x14ac:dyDescent="0.2">
      <c r="A59" s="209"/>
      <c r="B59" s="209"/>
      <c r="C59" s="209"/>
      <c r="D59" s="209"/>
      <c r="E59" s="209"/>
      <c r="F59" s="233"/>
    </row>
    <row r="60" spans="1:6" s="198" customFormat="1" ht="30" customHeight="1" x14ac:dyDescent="0.2">
      <c r="A60" s="319" t="s">
        <v>33</v>
      </c>
      <c r="B60" s="151" t="s">
        <v>114</v>
      </c>
      <c r="C60" s="270" t="s">
        <v>69</v>
      </c>
      <c r="D60" s="189" t="s">
        <v>70</v>
      </c>
      <c r="E60" s="189" t="s">
        <v>212</v>
      </c>
      <c r="F60" s="300" t="s" vm="33">
        <v>68</v>
      </c>
    </row>
    <row r="61" spans="1:6" s="198" customFormat="1" ht="12.75" x14ac:dyDescent="0.2">
      <c r="A61" s="321"/>
      <c r="B61" s="272"/>
      <c r="C61" s="272" t="s">
        <v>96</v>
      </c>
      <c r="D61" s="272" t="s">
        <v>96</v>
      </c>
      <c r="E61" s="272" t="s">
        <v>96</v>
      </c>
      <c r="F61" s="200"/>
    </row>
    <row r="62" spans="1:6" s="198" customFormat="1" ht="12.75" x14ac:dyDescent="0.2">
      <c r="A62" s="209" t="s">
        <v>210</v>
      </c>
      <c r="B62" s="210">
        <v>371</v>
      </c>
      <c r="C62" s="213">
        <v>0.93530997304582209</v>
      </c>
      <c r="D62" s="213">
        <v>2.15633423180593E-2</v>
      </c>
      <c r="E62" s="213">
        <v>4.3126684636118601E-2</v>
      </c>
      <c r="F62" s="301">
        <v>1.1138814016172507</v>
      </c>
    </row>
    <row r="63" spans="1:6" s="198" customFormat="1" ht="12.75" x14ac:dyDescent="0.2">
      <c r="A63" s="209" t="s" vm="1">
        <v>2</v>
      </c>
      <c r="B63" s="210" t="s">
        <v>312</v>
      </c>
      <c r="C63" s="213" t="s">
        <v>312</v>
      </c>
      <c r="D63" s="213" t="s">
        <v>312</v>
      </c>
      <c r="E63" s="213" t="s">
        <v>312</v>
      </c>
      <c r="F63" s="301" t="s">
        <v>312</v>
      </c>
    </row>
    <row r="64" spans="1:6" s="198" customFormat="1" ht="12.75" x14ac:dyDescent="0.2">
      <c r="A64" s="209" t="s">
        <v>205</v>
      </c>
      <c r="B64" s="210">
        <v>40</v>
      </c>
      <c r="C64" s="213">
        <v>0.92500000000000004</v>
      </c>
      <c r="D64" s="213">
        <v>0</v>
      </c>
      <c r="E64" s="213">
        <v>7.4999999999999997E-2</v>
      </c>
      <c r="F64" s="301">
        <v>2.5687500000000001</v>
      </c>
    </row>
    <row r="65" spans="1:6" s="198" customFormat="1" ht="12.75" x14ac:dyDescent="0.2">
      <c r="A65" s="209" t="s" vm="5">
        <v>6</v>
      </c>
      <c r="B65" s="210" t="s">
        <v>312</v>
      </c>
      <c r="C65" s="276" t="s">
        <v>312</v>
      </c>
      <c r="D65" s="276" t="s">
        <v>312</v>
      </c>
      <c r="E65" s="276" t="s">
        <v>312</v>
      </c>
      <c r="F65" s="301" t="s">
        <v>312</v>
      </c>
    </row>
    <row r="66" spans="1:6" s="198" customFormat="1" ht="12.75" x14ac:dyDescent="0.2">
      <c r="A66" s="209" t="s" vm="6">
        <v>7</v>
      </c>
      <c r="B66" s="210" t="s">
        <v>312</v>
      </c>
      <c r="C66" s="276" t="s">
        <v>312</v>
      </c>
      <c r="D66" s="276" t="s">
        <v>312</v>
      </c>
      <c r="E66" s="276" t="s">
        <v>312</v>
      </c>
      <c r="F66" s="301" t="s">
        <v>312</v>
      </c>
    </row>
    <row r="67" spans="1:6" s="198" customFormat="1" ht="12.75" x14ac:dyDescent="0.2">
      <c r="A67" s="209" t="s" vm="7">
        <v>8</v>
      </c>
      <c r="B67" s="210" t="s">
        <v>312</v>
      </c>
      <c r="C67" s="276" t="s">
        <v>312</v>
      </c>
      <c r="D67" s="276" t="s">
        <v>312</v>
      </c>
      <c r="E67" s="276" t="s">
        <v>312</v>
      </c>
      <c r="F67" s="301" t="s">
        <v>312</v>
      </c>
    </row>
    <row r="68" spans="1:6" s="198" customFormat="1" ht="12.75" x14ac:dyDescent="0.2">
      <c r="A68" s="209" t="s" vm="8">
        <v>9</v>
      </c>
      <c r="B68" s="210">
        <v>10</v>
      </c>
      <c r="C68" s="276">
        <v>0.9</v>
      </c>
      <c r="D68" s="276">
        <v>0</v>
      </c>
      <c r="E68" s="276">
        <v>0.1</v>
      </c>
      <c r="F68" s="301">
        <v>1.125</v>
      </c>
    </row>
    <row r="69" spans="1:6" s="198" customFormat="1" ht="12.75" x14ac:dyDescent="0.2">
      <c r="A69" s="209" t="s">
        <v>315</v>
      </c>
      <c r="B69" s="210">
        <v>250</v>
      </c>
      <c r="C69" s="276">
        <v>0.93200000000000005</v>
      </c>
      <c r="D69" s="276">
        <v>2.4E-2</v>
      </c>
      <c r="E69" s="276">
        <v>4.3999999999999997E-2</v>
      </c>
      <c r="F69" s="301">
        <v>1.2869999999999999</v>
      </c>
    </row>
    <row r="70" spans="1:6" s="198" customFormat="1" ht="12.75" x14ac:dyDescent="0.2">
      <c r="A70" s="209" t="s" vm="10">
        <v>11</v>
      </c>
      <c r="B70" s="210">
        <v>12</v>
      </c>
      <c r="C70" s="276">
        <v>0.75</v>
      </c>
      <c r="D70" s="276">
        <v>8.3333333333333329E-2</v>
      </c>
      <c r="E70" s="276">
        <v>0.16666666666666666</v>
      </c>
      <c r="F70" s="301">
        <v>1.875</v>
      </c>
    </row>
    <row r="71" spans="1:6" s="198" customFormat="1" ht="12.75" x14ac:dyDescent="0.2">
      <c r="A71" s="209" t="s">
        <v>273</v>
      </c>
      <c r="B71" s="210" t="s">
        <v>312</v>
      </c>
      <c r="C71" s="276" t="s">
        <v>312</v>
      </c>
      <c r="D71" s="276" t="s">
        <v>312</v>
      </c>
      <c r="E71" s="276" t="s">
        <v>312</v>
      </c>
      <c r="F71" s="301" t="s">
        <v>312</v>
      </c>
    </row>
    <row r="72" spans="1:6" s="198" customFormat="1" ht="12.75" x14ac:dyDescent="0.2">
      <c r="A72" s="209" t="s">
        <v>270</v>
      </c>
      <c r="B72" s="210">
        <v>332</v>
      </c>
      <c r="C72" s="276">
        <v>0.96385542168674698</v>
      </c>
      <c r="D72" s="276">
        <v>1.5060240963855422E-2</v>
      </c>
      <c r="E72" s="276">
        <v>2.1084337349397589E-2</v>
      </c>
      <c r="F72" s="301">
        <v>1.0685240963855422</v>
      </c>
    </row>
    <row r="73" spans="1:6" s="198" customFormat="1" ht="12.75" x14ac:dyDescent="0.2">
      <c r="A73" s="209" t="s">
        <v>211</v>
      </c>
      <c r="B73" s="210">
        <v>352</v>
      </c>
      <c r="C73" s="276">
        <v>0.84659090909090906</v>
      </c>
      <c r="D73" s="276">
        <v>1.4204545454545454E-2</v>
      </c>
      <c r="E73" s="276">
        <v>0.13920454545454544</v>
      </c>
      <c r="F73" s="301">
        <v>2.3160511363636362</v>
      </c>
    </row>
    <row r="74" spans="1:6" s="198" customFormat="1" ht="12.75" x14ac:dyDescent="0.2">
      <c r="A74" s="209" t="s" vm="20">
        <v>21</v>
      </c>
      <c r="B74" s="210">
        <v>432</v>
      </c>
      <c r="C74" s="213">
        <v>0.92361111111111116</v>
      </c>
      <c r="D74" s="213">
        <v>2.5462962962962962E-2</v>
      </c>
      <c r="E74" s="213">
        <v>5.0925925925925923E-2</v>
      </c>
      <c r="F74" s="301">
        <v>1.4305555555555556</v>
      </c>
    </row>
    <row r="75" spans="1:6" s="221" customFormat="1" ht="13.5" thickBot="1" x14ac:dyDescent="0.25">
      <c r="A75" s="217" t="s">
        <v>101</v>
      </c>
      <c r="B75" s="218">
        <v>1799</v>
      </c>
      <c r="C75" s="219">
        <v>0.91828793774319062</v>
      </c>
      <c r="D75" s="219">
        <v>2.0011117287381877E-2</v>
      </c>
      <c r="E75" s="219">
        <v>6.1700944969427463E-2</v>
      </c>
      <c r="F75" s="302">
        <v>1.4783212896053364</v>
      </c>
    </row>
    <row r="76" spans="1:6" s="198" customFormat="1" ht="13.5" thickTop="1" x14ac:dyDescent="0.2">
      <c r="A76" s="209"/>
      <c r="B76" s="209"/>
      <c r="C76" s="209"/>
      <c r="D76" s="209"/>
      <c r="E76" s="209"/>
      <c r="F76" s="233"/>
    </row>
    <row r="77" spans="1:6" s="198" customFormat="1" ht="12.75" x14ac:dyDescent="0.2">
      <c r="A77" s="209"/>
      <c r="B77" s="209"/>
      <c r="C77" s="209"/>
      <c r="D77" s="209"/>
      <c r="E77" s="209"/>
      <c r="F77" s="233"/>
    </row>
    <row r="78" spans="1:6" s="198" customFormat="1" ht="12.75" x14ac:dyDescent="0.2">
      <c r="A78" s="209"/>
      <c r="B78" s="209"/>
      <c r="C78" s="209"/>
      <c r="D78" s="209"/>
      <c r="E78" s="209"/>
      <c r="F78" s="233"/>
    </row>
    <row r="79" spans="1:6" s="198" customFormat="1" ht="30" customHeight="1" x14ac:dyDescent="0.2">
      <c r="A79" s="319" t="s">
        <v>34</v>
      </c>
      <c r="B79" s="151" t="s">
        <v>114</v>
      </c>
      <c r="C79" s="270" t="s">
        <v>69</v>
      </c>
      <c r="D79" s="189" t="s">
        <v>70</v>
      </c>
      <c r="E79" s="189" t="s">
        <v>212</v>
      </c>
      <c r="F79" s="300" t="s" vm="33">
        <v>68</v>
      </c>
    </row>
    <row r="80" spans="1:6" s="198" customFormat="1" ht="12.75" x14ac:dyDescent="0.2">
      <c r="A80" s="321"/>
      <c r="B80" s="272"/>
      <c r="C80" s="272" t="s">
        <v>96</v>
      </c>
      <c r="D80" s="272" t="s">
        <v>96</v>
      </c>
      <c r="E80" s="272" t="s">
        <v>96</v>
      </c>
      <c r="F80" s="200"/>
    </row>
    <row r="81" spans="1:6" s="198" customFormat="1" ht="12.75" x14ac:dyDescent="0.2">
      <c r="A81" s="209" t="s">
        <v>210</v>
      </c>
      <c r="B81" s="210" t="s">
        <v>312</v>
      </c>
      <c r="C81" s="213" t="s">
        <v>312</v>
      </c>
      <c r="D81" s="213" t="s">
        <v>312</v>
      </c>
      <c r="E81" s="213" t="s">
        <v>312</v>
      </c>
      <c r="F81" s="301" t="s">
        <v>312</v>
      </c>
    </row>
    <row r="82" spans="1:6" s="198" customFormat="1" ht="12.75" x14ac:dyDescent="0.2">
      <c r="A82" s="209" t="s" vm="1">
        <v>2</v>
      </c>
      <c r="B82" s="210" t="s">
        <v>312</v>
      </c>
      <c r="C82" s="213" t="s">
        <v>312</v>
      </c>
      <c r="D82" s="213" t="s">
        <v>312</v>
      </c>
      <c r="E82" s="213" t="s">
        <v>312</v>
      </c>
      <c r="F82" s="301" t="s">
        <v>312</v>
      </c>
    </row>
    <row r="83" spans="1:6" s="198" customFormat="1" ht="12.75" x14ac:dyDescent="0.2">
      <c r="A83" s="209" t="s">
        <v>205</v>
      </c>
      <c r="B83" s="210" t="s">
        <v>312</v>
      </c>
      <c r="C83" s="213" t="s">
        <v>312</v>
      </c>
      <c r="D83" s="213" t="s">
        <v>312</v>
      </c>
      <c r="E83" s="213" t="s">
        <v>312</v>
      </c>
      <c r="F83" s="301" t="s">
        <v>312</v>
      </c>
    </row>
    <row r="84" spans="1:6" s="198" customFormat="1" ht="12.75" x14ac:dyDescent="0.2">
      <c r="A84" s="209" t="s" vm="5">
        <v>6</v>
      </c>
      <c r="B84" s="210" t="s">
        <v>312</v>
      </c>
      <c r="C84" s="213" t="s">
        <v>312</v>
      </c>
      <c r="D84" s="213" t="s">
        <v>312</v>
      </c>
      <c r="E84" s="213" t="s">
        <v>312</v>
      </c>
      <c r="F84" s="301" t="s">
        <v>312</v>
      </c>
    </row>
    <row r="85" spans="1:6" s="198" customFormat="1" ht="12.75" x14ac:dyDescent="0.2">
      <c r="A85" s="209" t="s" vm="6">
        <v>7</v>
      </c>
      <c r="B85" s="210" t="s">
        <v>312</v>
      </c>
      <c r="C85" s="213" t="s">
        <v>312</v>
      </c>
      <c r="D85" s="213" t="s">
        <v>312</v>
      </c>
      <c r="E85" s="213" t="s">
        <v>312</v>
      </c>
      <c r="F85" s="301" t="s">
        <v>312</v>
      </c>
    </row>
    <row r="86" spans="1:6" s="198" customFormat="1" ht="12.75" x14ac:dyDescent="0.2">
      <c r="A86" s="209" t="s" vm="7">
        <v>8</v>
      </c>
      <c r="B86" s="210" t="s">
        <v>312</v>
      </c>
      <c r="C86" s="213" t="s">
        <v>312</v>
      </c>
      <c r="D86" s="213" t="s">
        <v>312</v>
      </c>
      <c r="E86" s="213" t="s">
        <v>312</v>
      </c>
      <c r="F86" s="301" t="s">
        <v>312</v>
      </c>
    </row>
    <row r="87" spans="1:6" s="198" customFormat="1" ht="12.75" x14ac:dyDescent="0.2">
      <c r="A87" s="209" t="s" vm="8">
        <v>9</v>
      </c>
      <c r="B87" s="210" t="s">
        <v>312</v>
      </c>
      <c r="C87" s="213" t="s">
        <v>312</v>
      </c>
      <c r="D87" s="213" t="s">
        <v>312</v>
      </c>
      <c r="E87" s="213" t="s">
        <v>312</v>
      </c>
      <c r="F87" s="301" t="s">
        <v>312</v>
      </c>
    </row>
    <row r="88" spans="1:6" s="198" customFormat="1" ht="12.75" x14ac:dyDescent="0.2">
      <c r="A88" s="209" t="s">
        <v>315</v>
      </c>
      <c r="B88" s="210" t="s">
        <v>312</v>
      </c>
      <c r="C88" s="213" t="s">
        <v>312</v>
      </c>
      <c r="D88" s="213" t="s">
        <v>312</v>
      </c>
      <c r="E88" s="213" t="s">
        <v>312</v>
      </c>
      <c r="F88" s="301" t="s">
        <v>312</v>
      </c>
    </row>
    <row r="89" spans="1:6" s="198" customFormat="1" ht="12.75" x14ac:dyDescent="0.2">
      <c r="A89" s="209" t="s" vm="10">
        <v>11</v>
      </c>
      <c r="B89" s="210" t="s">
        <v>312</v>
      </c>
      <c r="C89" s="213" t="s">
        <v>312</v>
      </c>
      <c r="D89" s="213" t="s">
        <v>312</v>
      </c>
      <c r="E89" s="213" t="s">
        <v>312</v>
      </c>
      <c r="F89" s="301" t="s">
        <v>312</v>
      </c>
    </row>
    <row r="90" spans="1:6" s="198" customFormat="1" ht="12.75" x14ac:dyDescent="0.2">
      <c r="A90" s="209" t="s">
        <v>273</v>
      </c>
      <c r="B90" s="210" t="s">
        <v>312</v>
      </c>
      <c r="C90" s="213" t="s">
        <v>312</v>
      </c>
      <c r="D90" s="213" t="s">
        <v>312</v>
      </c>
      <c r="E90" s="213" t="s">
        <v>312</v>
      </c>
      <c r="F90" s="301" t="s">
        <v>312</v>
      </c>
    </row>
    <row r="91" spans="1:6" s="198" customFormat="1" ht="12.75" x14ac:dyDescent="0.2">
      <c r="A91" s="209" t="s">
        <v>270</v>
      </c>
      <c r="B91" s="210" t="s">
        <v>312</v>
      </c>
      <c r="C91" s="213" t="s">
        <v>312</v>
      </c>
      <c r="D91" s="213" t="s">
        <v>312</v>
      </c>
      <c r="E91" s="213" t="s">
        <v>312</v>
      </c>
      <c r="F91" s="301" t="s">
        <v>312</v>
      </c>
    </row>
    <row r="92" spans="1:6" s="198" customFormat="1" ht="12.75" x14ac:dyDescent="0.2">
      <c r="A92" s="209" t="s">
        <v>211</v>
      </c>
      <c r="B92" s="210" t="s">
        <v>312</v>
      </c>
      <c r="C92" s="213" t="s">
        <v>312</v>
      </c>
      <c r="D92" s="213" t="s">
        <v>312</v>
      </c>
      <c r="E92" s="213" t="s">
        <v>312</v>
      </c>
      <c r="F92" s="301" t="s">
        <v>312</v>
      </c>
    </row>
    <row r="93" spans="1:6" s="198" customFormat="1" ht="12.75" x14ac:dyDescent="0.2">
      <c r="A93" s="209" t="s" vm="20">
        <v>21</v>
      </c>
      <c r="B93" s="210" t="s">
        <v>312</v>
      </c>
      <c r="C93" s="213" t="s">
        <v>312</v>
      </c>
      <c r="D93" s="213" t="s">
        <v>312</v>
      </c>
      <c r="E93" s="213" t="s">
        <v>312</v>
      </c>
      <c r="F93" s="301" t="s">
        <v>312</v>
      </c>
    </row>
    <row r="94" spans="1:6" s="221" customFormat="1" ht="13.5" thickBot="1" x14ac:dyDescent="0.25">
      <c r="A94" s="217" t="s">
        <v>101</v>
      </c>
      <c r="B94" s="218" t="s">
        <v>312</v>
      </c>
      <c r="C94" s="219" t="s">
        <v>312</v>
      </c>
      <c r="D94" s="219" t="s">
        <v>312</v>
      </c>
      <c r="E94" s="219" t="s">
        <v>312</v>
      </c>
      <c r="F94" s="302" t="s">
        <v>312</v>
      </c>
    </row>
    <row r="95" spans="1:6" s="198" customFormat="1" ht="13.5" thickTop="1" x14ac:dyDescent="0.2">
      <c r="A95" s="209"/>
      <c r="B95" s="209"/>
      <c r="C95" s="209"/>
      <c r="D95" s="209"/>
      <c r="E95" s="209"/>
      <c r="F95" s="233"/>
    </row>
    <row r="96" spans="1:6" s="198" customFormat="1" ht="12.75" x14ac:dyDescent="0.2">
      <c r="A96" s="209"/>
      <c r="B96" s="209"/>
      <c r="C96" s="209"/>
      <c r="D96" s="209"/>
      <c r="E96" s="209"/>
      <c r="F96" s="233"/>
    </row>
    <row r="97" spans="1:6" s="198" customFormat="1" ht="12.75" x14ac:dyDescent="0.2">
      <c r="A97" s="209"/>
      <c r="B97" s="209"/>
      <c r="C97" s="209"/>
      <c r="D97" s="209"/>
      <c r="E97" s="209"/>
      <c r="F97" s="233"/>
    </row>
    <row r="98" spans="1:6" s="198" customFormat="1" ht="30" customHeight="1" x14ac:dyDescent="0.2">
      <c r="A98" s="319" t="s">
        <v>35</v>
      </c>
      <c r="B98" s="151" t="s">
        <v>114</v>
      </c>
      <c r="C98" s="270" t="s">
        <v>69</v>
      </c>
      <c r="D98" s="189" t="s">
        <v>70</v>
      </c>
      <c r="E98" s="189" t="s">
        <v>212</v>
      </c>
      <c r="F98" s="300" t="s" vm="33">
        <v>68</v>
      </c>
    </row>
    <row r="99" spans="1:6" s="198" customFormat="1" ht="12.75" x14ac:dyDescent="0.2">
      <c r="A99" s="321"/>
      <c r="B99" s="272"/>
      <c r="C99" s="272" t="s">
        <v>96</v>
      </c>
      <c r="D99" s="272" t="s">
        <v>96</v>
      </c>
      <c r="E99" s="272" t="s">
        <v>96</v>
      </c>
      <c r="F99" s="200"/>
    </row>
    <row r="100" spans="1:6" s="198" customFormat="1" ht="12.75" x14ac:dyDescent="0.2">
      <c r="A100" s="209" t="s">
        <v>210</v>
      </c>
      <c r="B100" s="210" t="s">
        <v>312</v>
      </c>
      <c r="C100" s="213" t="s">
        <v>312</v>
      </c>
      <c r="D100" s="213" t="s">
        <v>312</v>
      </c>
      <c r="E100" s="213" t="s">
        <v>312</v>
      </c>
      <c r="F100" s="301" t="s">
        <v>312</v>
      </c>
    </row>
    <row r="101" spans="1:6" s="198" customFormat="1" ht="12.75" x14ac:dyDescent="0.2">
      <c r="A101" s="209" t="s" vm="1">
        <v>2</v>
      </c>
      <c r="B101" s="210" t="s">
        <v>312</v>
      </c>
      <c r="C101" s="213" t="s">
        <v>312</v>
      </c>
      <c r="D101" s="213" t="s">
        <v>312</v>
      </c>
      <c r="E101" s="213" t="s">
        <v>312</v>
      </c>
      <c r="F101" s="301" t="s">
        <v>312</v>
      </c>
    </row>
    <row r="102" spans="1:6" s="198" customFormat="1" ht="12.75" x14ac:dyDescent="0.2">
      <c r="A102" s="209" t="s">
        <v>205</v>
      </c>
      <c r="B102" s="210" t="s">
        <v>312</v>
      </c>
      <c r="C102" s="213" t="s">
        <v>312</v>
      </c>
      <c r="D102" s="213" t="s">
        <v>312</v>
      </c>
      <c r="E102" s="213" t="s">
        <v>312</v>
      </c>
      <c r="F102" s="301" t="s">
        <v>312</v>
      </c>
    </row>
    <row r="103" spans="1:6" s="198" customFormat="1" ht="12.75" x14ac:dyDescent="0.2">
      <c r="A103" s="209" t="s" vm="5">
        <v>6</v>
      </c>
      <c r="B103" s="210" t="s">
        <v>312</v>
      </c>
      <c r="C103" s="213" t="s">
        <v>312</v>
      </c>
      <c r="D103" s="213" t="s">
        <v>312</v>
      </c>
      <c r="E103" s="213" t="s">
        <v>312</v>
      </c>
      <c r="F103" s="301" t="s">
        <v>312</v>
      </c>
    </row>
    <row r="104" spans="1:6" s="198" customFormat="1" ht="12.75" x14ac:dyDescent="0.2">
      <c r="A104" s="209" t="s" vm="6">
        <v>7</v>
      </c>
      <c r="B104" s="210" t="s">
        <v>312</v>
      </c>
      <c r="C104" s="213" t="s">
        <v>312</v>
      </c>
      <c r="D104" s="213" t="s">
        <v>312</v>
      </c>
      <c r="E104" s="213" t="s">
        <v>312</v>
      </c>
      <c r="F104" s="301" t="s">
        <v>312</v>
      </c>
    </row>
    <row r="105" spans="1:6" s="198" customFormat="1" ht="12.75" x14ac:dyDescent="0.2">
      <c r="A105" s="209" t="s" vm="7">
        <v>8</v>
      </c>
      <c r="B105" s="210" t="s">
        <v>312</v>
      </c>
      <c r="C105" s="213" t="s">
        <v>312</v>
      </c>
      <c r="D105" s="213" t="s">
        <v>312</v>
      </c>
      <c r="E105" s="213" t="s">
        <v>312</v>
      </c>
      <c r="F105" s="301" t="s">
        <v>312</v>
      </c>
    </row>
    <row r="106" spans="1:6" s="198" customFormat="1" ht="12.75" x14ac:dyDescent="0.2">
      <c r="A106" s="209" t="s" vm="8">
        <v>9</v>
      </c>
      <c r="B106" s="210" t="s">
        <v>312</v>
      </c>
      <c r="C106" s="213" t="s">
        <v>312</v>
      </c>
      <c r="D106" s="213" t="s">
        <v>312</v>
      </c>
      <c r="E106" s="213" t="s">
        <v>312</v>
      </c>
      <c r="F106" s="301" t="s">
        <v>312</v>
      </c>
    </row>
    <row r="107" spans="1:6" s="198" customFormat="1" ht="12.75" x14ac:dyDescent="0.2">
      <c r="A107" s="209" t="s">
        <v>315</v>
      </c>
      <c r="B107" s="210" t="s">
        <v>312</v>
      </c>
      <c r="C107" s="213" t="s">
        <v>312</v>
      </c>
      <c r="D107" s="213" t="s">
        <v>312</v>
      </c>
      <c r="E107" s="213" t="s">
        <v>312</v>
      </c>
      <c r="F107" s="301" t="s">
        <v>312</v>
      </c>
    </row>
    <row r="108" spans="1:6" s="198" customFormat="1" ht="12.75" x14ac:dyDescent="0.2">
      <c r="A108" s="209" t="s" vm="10">
        <v>11</v>
      </c>
      <c r="B108" s="210" t="s">
        <v>312</v>
      </c>
      <c r="C108" s="213" t="s">
        <v>312</v>
      </c>
      <c r="D108" s="213" t="s">
        <v>312</v>
      </c>
      <c r="E108" s="213" t="s">
        <v>312</v>
      </c>
      <c r="F108" s="301" t="s">
        <v>312</v>
      </c>
    </row>
    <row r="109" spans="1:6" s="198" customFormat="1" ht="12.75" x14ac:dyDescent="0.2">
      <c r="A109" s="209" t="s">
        <v>273</v>
      </c>
      <c r="B109" s="210" t="s">
        <v>312</v>
      </c>
      <c r="C109" s="213" t="s">
        <v>312</v>
      </c>
      <c r="D109" s="213" t="s">
        <v>312</v>
      </c>
      <c r="E109" s="213" t="s">
        <v>312</v>
      </c>
      <c r="F109" s="301" t="s">
        <v>312</v>
      </c>
    </row>
    <row r="110" spans="1:6" s="198" customFormat="1" ht="12.75" x14ac:dyDescent="0.2">
      <c r="A110" s="209" t="s">
        <v>270</v>
      </c>
      <c r="B110" s="210" t="s">
        <v>312</v>
      </c>
      <c r="C110" s="213" t="s">
        <v>312</v>
      </c>
      <c r="D110" s="213" t="s">
        <v>312</v>
      </c>
      <c r="E110" s="213" t="s">
        <v>312</v>
      </c>
      <c r="F110" s="301" t="s">
        <v>312</v>
      </c>
    </row>
    <row r="111" spans="1:6" s="198" customFormat="1" ht="12.75" x14ac:dyDescent="0.2">
      <c r="A111" s="209" t="s">
        <v>211</v>
      </c>
      <c r="B111" s="210" t="s">
        <v>312</v>
      </c>
      <c r="C111" s="213" t="s">
        <v>312</v>
      </c>
      <c r="D111" s="213" t="s">
        <v>312</v>
      </c>
      <c r="E111" s="213" t="s">
        <v>312</v>
      </c>
      <c r="F111" s="301" t="s">
        <v>312</v>
      </c>
    </row>
    <row r="112" spans="1:6" s="198" customFormat="1" ht="12.75" x14ac:dyDescent="0.2">
      <c r="A112" s="209" t="s" vm="20">
        <v>21</v>
      </c>
      <c r="B112" s="210" t="s">
        <v>312</v>
      </c>
      <c r="C112" s="213" t="s">
        <v>312</v>
      </c>
      <c r="D112" s="213" t="s">
        <v>312</v>
      </c>
      <c r="E112" s="213" t="s">
        <v>312</v>
      </c>
      <c r="F112" s="301" t="s">
        <v>312</v>
      </c>
    </row>
    <row r="113" spans="1:6" s="221" customFormat="1" ht="13.5" thickBot="1" x14ac:dyDescent="0.25">
      <c r="A113" s="217" t="s">
        <v>101</v>
      </c>
      <c r="B113" s="218" t="s">
        <v>312</v>
      </c>
      <c r="C113" s="219" t="s">
        <v>312</v>
      </c>
      <c r="D113" s="219" t="s">
        <v>312</v>
      </c>
      <c r="E113" s="219" t="s">
        <v>312</v>
      </c>
      <c r="F113" s="302" t="s">
        <v>312</v>
      </c>
    </row>
    <row r="114" spans="1:6" s="198" customFormat="1" ht="13.5" thickTop="1" x14ac:dyDescent="0.2">
      <c r="A114" s="209"/>
      <c r="B114" s="209"/>
      <c r="C114" s="209"/>
      <c r="D114" s="209"/>
      <c r="E114" s="209"/>
      <c r="F114" s="233"/>
    </row>
    <row r="115" spans="1:6" s="198" customFormat="1" ht="12.75" x14ac:dyDescent="0.2">
      <c r="A115" s="209"/>
      <c r="B115" s="209"/>
      <c r="C115" s="209"/>
      <c r="D115" s="209"/>
      <c r="E115" s="209"/>
      <c r="F115" s="233"/>
    </row>
    <row r="116" spans="1:6" s="198" customFormat="1" ht="12.75" x14ac:dyDescent="0.2">
      <c r="A116" s="209"/>
      <c r="B116" s="209"/>
      <c r="C116" s="209"/>
      <c r="D116" s="209"/>
      <c r="E116" s="209"/>
      <c r="F116" s="233"/>
    </row>
    <row r="117" spans="1:6" s="198" customFormat="1" ht="30" customHeight="1" x14ac:dyDescent="0.2">
      <c r="A117" s="319" t="s">
        <v>36</v>
      </c>
      <c r="B117" s="151" t="s">
        <v>114</v>
      </c>
      <c r="C117" s="270" t="s">
        <v>69</v>
      </c>
      <c r="D117" s="189" t="s">
        <v>70</v>
      </c>
      <c r="E117" s="189" t="s">
        <v>212</v>
      </c>
      <c r="F117" s="300" t="s" vm="33">
        <v>68</v>
      </c>
    </row>
    <row r="118" spans="1:6" s="198" customFormat="1" ht="12.75" x14ac:dyDescent="0.2">
      <c r="A118" s="321"/>
      <c r="B118" s="272"/>
      <c r="C118" s="272" t="s">
        <v>96</v>
      </c>
      <c r="D118" s="272" t="s">
        <v>96</v>
      </c>
      <c r="E118" s="272" t="s">
        <v>96</v>
      </c>
      <c r="F118" s="200"/>
    </row>
    <row r="119" spans="1:6" s="198" customFormat="1" ht="12.75" x14ac:dyDescent="0.2">
      <c r="A119" s="209" t="s">
        <v>210</v>
      </c>
      <c r="B119" s="210" t="s">
        <v>206</v>
      </c>
      <c r="C119" s="213" t="s">
        <v>206</v>
      </c>
      <c r="D119" s="213" t="s">
        <v>206</v>
      </c>
      <c r="E119" s="213" t="s">
        <v>206</v>
      </c>
      <c r="F119" s="301" t="s">
        <v>206</v>
      </c>
    </row>
    <row r="120" spans="1:6" s="198" customFormat="1" ht="12.75" x14ac:dyDescent="0.2">
      <c r="A120" s="209" t="s" vm="1">
        <v>2</v>
      </c>
      <c r="B120" s="210" t="s">
        <v>312</v>
      </c>
      <c r="C120" s="213" t="s">
        <v>312</v>
      </c>
      <c r="D120" s="213" t="s">
        <v>312</v>
      </c>
      <c r="E120" s="213" t="s">
        <v>312</v>
      </c>
      <c r="F120" s="301" t="s">
        <v>312</v>
      </c>
    </row>
    <row r="121" spans="1:6" s="198" customFormat="1" ht="12.75" x14ac:dyDescent="0.2">
      <c r="A121" s="209" t="s">
        <v>205</v>
      </c>
      <c r="B121" s="210" t="s">
        <v>206</v>
      </c>
      <c r="C121" s="213" t="s">
        <v>206</v>
      </c>
      <c r="D121" s="213" t="s">
        <v>206</v>
      </c>
      <c r="E121" s="213" t="s">
        <v>206</v>
      </c>
      <c r="F121" s="301" t="s">
        <v>206</v>
      </c>
    </row>
    <row r="122" spans="1:6" s="198" customFormat="1" ht="12.75" x14ac:dyDescent="0.2">
      <c r="A122" s="209" t="s" vm="5">
        <v>6</v>
      </c>
      <c r="B122" s="210" t="s">
        <v>312</v>
      </c>
      <c r="C122" s="213" t="s">
        <v>312</v>
      </c>
      <c r="D122" s="213" t="s">
        <v>312</v>
      </c>
      <c r="E122" s="213" t="s">
        <v>312</v>
      </c>
      <c r="F122" s="301" t="s">
        <v>312</v>
      </c>
    </row>
    <row r="123" spans="1:6" s="198" customFormat="1" ht="12.75" x14ac:dyDescent="0.2">
      <c r="A123" s="209" t="s" vm="6">
        <v>7</v>
      </c>
      <c r="B123" s="210" t="s">
        <v>312</v>
      </c>
      <c r="C123" s="213" t="s">
        <v>312</v>
      </c>
      <c r="D123" s="213" t="s">
        <v>312</v>
      </c>
      <c r="E123" s="213" t="s">
        <v>312</v>
      </c>
      <c r="F123" s="301" t="s">
        <v>312</v>
      </c>
    </row>
    <row r="124" spans="1:6" s="198" customFormat="1" ht="12.75" x14ac:dyDescent="0.2">
      <c r="A124" s="209" t="s" vm="7">
        <v>8</v>
      </c>
      <c r="B124" s="210" t="s">
        <v>312</v>
      </c>
      <c r="C124" s="213" t="s">
        <v>312</v>
      </c>
      <c r="D124" s="213" t="s">
        <v>312</v>
      </c>
      <c r="E124" s="213" t="s">
        <v>312</v>
      </c>
      <c r="F124" s="301" t="s">
        <v>312</v>
      </c>
    </row>
    <row r="125" spans="1:6" s="198" customFormat="1" ht="12.75" x14ac:dyDescent="0.2">
      <c r="A125" s="209" t="s" vm="8">
        <v>9</v>
      </c>
      <c r="B125" s="210" t="s">
        <v>312</v>
      </c>
      <c r="C125" s="213" t="s">
        <v>312</v>
      </c>
      <c r="D125" s="213" t="s">
        <v>312</v>
      </c>
      <c r="E125" s="213" t="s">
        <v>312</v>
      </c>
      <c r="F125" s="301" t="s">
        <v>312</v>
      </c>
    </row>
    <row r="126" spans="1:6" s="198" customFormat="1" ht="12.75" x14ac:dyDescent="0.2">
      <c r="A126" s="209" t="s">
        <v>315</v>
      </c>
      <c r="B126" s="210" t="s">
        <v>206</v>
      </c>
      <c r="C126" s="213" t="s">
        <v>206</v>
      </c>
      <c r="D126" s="213" t="s">
        <v>206</v>
      </c>
      <c r="E126" s="213" t="s">
        <v>206</v>
      </c>
      <c r="F126" s="301" t="s">
        <v>206</v>
      </c>
    </row>
    <row r="127" spans="1:6" s="198" customFormat="1" ht="12.75" x14ac:dyDescent="0.2">
      <c r="A127" s="209" t="s" vm="10">
        <v>11</v>
      </c>
      <c r="B127" s="210" t="s">
        <v>312</v>
      </c>
      <c r="C127" s="213" t="s">
        <v>312</v>
      </c>
      <c r="D127" s="213" t="s">
        <v>312</v>
      </c>
      <c r="E127" s="213" t="s">
        <v>312</v>
      </c>
      <c r="F127" s="301" t="s">
        <v>312</v>
      </c>
    </row>
    <row r="128" spans="1:6" s="198" customFormat="1" ht="12.75" x14ac:dyDescent="0.2">
      <c r="A128" s="209" t="s">
        <v>273</v>
      </c>
      <c r="B128" s="210" t="s">
        <v>312</v>
      </c>
      <c r="C128" s="213" t="s">
        <v>312</v>
      </c>
      <c r="D128" s="213" t="s">
        <v>312</v>
      </c>
      <c r="E128" s="213" t="s">
        <v>312</v>
      </c>
      <c r="F128" s="301" t="s">
        <v>312</v>
      </c>
    </row>
    <row r="129" spans="1:6" s="198" customFormat="1" ht="12.75" x14ac:dyDescent="0.2">
      <c r="A129" s="209" t="s">
        <v>270</v>
      </c>
      <c r="B129" s="210" t="s">
        <v>206</v>
      </c>
      <c r="C129" s="213" t="s">
        <v>206</v>
      </c>
      <c r="D129" s="213" t="s">
        <v>206</v>
      </c>
      <c r="E129" s="213" t="s">
        <v>206</v>
      </c>
      <c r="F129" s="301" t="s">
        <v>206</v>
      </c>
    </row>
    <row r="130" spans="1:6" s="198" customFormat="1" ht="12.75" x14ac:dyDescent="0.2">
      <c r="A130" s="209" t="s">
        <v>211</v>
      </c>
      <c r="B130" s="210" t="s">
        <v>206</v>
      </c>
      <c r="C130" s="213" t="s">
        <v>206</v>
      </c>
      <c r="D130" s="213" t="s">
        <v>206</v>
      </c>
      <c r="E130" s="213" t="s">
        <v>206</v>
      </c>
      <c r="F130" s="301" t="s">
        <v>206</v>
      </c>
    </row>
    <row r="131" spans="1:6" s="198" customFormat="1" ht="12.75" x14ac:dyDescent="0.2">
      <c r="A131" s="209" t="s" vm="20">
        <v>21</v>
      </c>
      <c r="B131" s="210">
        <v>0</v>
      </c>
      <c r="C131" s="213">
        <v>0</v>
      </c>
      <c r="D131" s="213">
        <v>0</v>
      </c>
      <c r="E131" s="213">
        <v>0</v>
      </c>
      <c r="F131" s="301" t="s">
        <v>197</v>
      </c>
    </row>
    <row r="132" spans="1:6" s="221" customFormat="1" ht="13.5" thickBot="1" x14ac:dyDescent="0.25">
      <c r="A132" s="217" t="s">
        <v>101</v>
      </c>
      <c r="B132" s="218">
        <v>8</v>
      </c>
      <c r="C132" s="219">
        <v>0.875</v>
      </c>
      <c r="D132" s="219">
        <v>0.125</v>
      </c>
      <c r="E132" s="219">
        <v>0</v>
      </c>
      <c r="F132" s="302">
        <v>0.9375</v>
      </c>
    </row>
    <row r="133" spans="1:6" s="198" customFormat="1" ht="13.5" thickTop="1" x14ac:dyDescent="0.2">
      <c r="A133" s="209"/>
      <c r="B133" s="209"/>
      <c r="C133" s="209"/>
      <c r="D133" s="209"/>
      <c r="E133" s="209"/>
      <c r="F133" s="233"/>
    </row>
    <row r="134" spans="1:6" s="198" customFormat="1" ht="12.75" x14ac:dyDescent="0.2">
      <c r="A134" s="209"/>
      <c r="B134" s="209"/>
      <c r="C134" s="209"/>
      <c r="D134" s="209"/>
      <c r="E134" s="209"/>
      <c r="F134" s="233"/>
    </row>
  </sheetData>
  <sortState xmlns:xlrd2="http://schemas.microsoft.com/office/spreadsheetml/2017/richdata2" ref="A119:A131">
    <sortCondition ref="A119:A131"/>
  </sortState>
  <mergeCells count="8">
    <mergeCell ref="A117:A118"/>
    <mergeCell ref="A79:A80"/>
    <mergeCell ref="A98:A99"/>
    <mergeCell ref="I4:J4"/>
    <mergeCell ref="A41:A42"/>
    <mergeCell ref="A22:A23"/>
    <mergeCell ref="A3:A4"/>
    <mergeCell ref="A60:A61"/>
  </mergeCells>
  <pageMargins left="0.7" right="0.7" top="0.75" bottom="0.75" header="0.3" footer="0.3"/>
  <pageSetup paperSize="9" orientation="portrait" r:id="rId1"/>
  <headerFooter>
    <oddHeader>&amp;C&amp;B&amp;"Arial"&amp;12&amp;Kff0000​‌OFFICIAL: Sensitive‌​</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00B398"/>
    <pageSetUpPr autoPageBreaks="0"/>
  </sheetPr>
  <dimension ref="A1:N133"/>
  <sheetViews>
    <sheetView showGridLines="0" zoomScaleNormal="100" workbookViewId="0"/>
  </sheetViews>
  <sheetFormatPr defaultColWidth="9" defaultRowHeight="14.25" x14ac:dyDescent="0.2"/>
  <cols>
    <col min="1" max="1" width="29.7109375" style="171" bestFit="1" customWidth="1"/>
    <col min="2" max="2" width="29.7109375" style="171" customWidth="1"/>
    <col min="3" max="5" width="21.42578125" style="171" customWidth="1"/>
    <col min="6" max="6" width="19.7109375" style="173" bestFit="1" customWidth="1"/>
    <col min="7" max="7" width="9.140625" style="169" customWidth="1"/>
    <col min="8" max="16384" width="9" style="169"/>
  </cols>
  <sheetData>
    <row r="1" spans="1:14" s="139" customFormat="1" ht="20.25" x14ac:dyDescent="0.3">
      <c r="A1" s="125" t="s">
        <v>196</v>
      </c>
      <c r="B1" s="136"/>
      <c r="C1" s="137"/>
      <c r="D1" s="137"/>
      <c r="E1" s="137"/>
      <c r="F1" s="180"/>
    </row>
    <row r="2" spans="1:14" s="196" customFormat="1" ht="12.75" x14ac:dyDescent="0.2">
      <c r="A2" s="298"/>
      <c r="B2" s="298"/>
      <c r="C2" s="269"/>
      <c r="D2" s="269"/>
      <c r="E2" s="269"/>
      <c r="F2" s="299"/>
    </row>
    <row r="3" spans="1:14" s="198" customFormat="1" ht="30" customHeight="1" x14ac:dyDescent="0.2">
      <c r="A3" s="319" t="s">
        <v>30</v>
      </c>
      <c r="B3" s="151" t="s">
        <v>114</v>
      </c>
      <c r="C3" s="270" t="s">
        <v>69</v>
      </c>
      <c r="D3" s="189" t="s">
        <v>70</v>
      </c>
      <c r="E3" s="189" t="s">
        <v>212</v>
      </c>
      <c r="F3" s="300" t="s" vm="33">
        <v>68</v>
      </c>
    </row>
    <row r="4" spans="1:14" s="198" customFormat="1" ht="12.75" x14ac:dyDescent="0.2">
      <c r="A4" s="321"/>
      <c r="B4" s="272"/>
      <c r="C4" s="272" t="s">
        <v>96</v>
      </c>
      <c r="D4" s="272" t="s">
        <v>96</v>
      </c>
      <c r="E4" s="272" t="s">
        <v>96</v>
      </c>
      <c r="F4" s="200"/>
      <c r="G4" s="216"/>
      <c r="H4" s="216"/>
      <c r="I4" s="322"/>
      <c r="J4" s="322"/>
      <c r="K4" s="216"/>
      <c r="L4" s="216"/>
      <c r="M4" s="216"/>
      <c r="N4" s="216"/>
    </row>
    <row r="5" spans="1:14" s="198" customFormat="1" ht="12.75" x14ac:dyDescent="0.2">
      <c r="A5" s="209" t="s">
        <v>210</v>
      </c>
      <c r="B5" s="210" t="s">
        <v>206</v>
      </c>
      <c r="C5" s="213" t="s">
        <v>206</v>
      </c>
      <c r="D5" s="213" t="s">
        <v>206</v>
      </c>
      <c r="E5" s="213" t="s">
        <v>206</v>
      </c>
      <c r="F5" s="301" t="s">
        <v>206</v>
      </c>
      <c r="G5" s="216"/>
      <c r="H5" s="216"/>
      <c r="I5" s="216"/>
      <c r="J5" s="216"/>
      <c r="K5" s="216"/>
      <c r="L5" s="216"/>
      <c r="M5" s="216"/>
    </row>
    <row r="6" spans="1:14" s="198" customFormat="1" ht="12.75" x14ac:dyDescent="0.2">
      <c r="A6" s="209" t="s" vm="1">
        <v>2</v>
      </c>
      <c r="B6" s="210" t="s">
        <v>206</v>
      </c>
      <c r="C6" s="213" t="s">
        <v>206</v>
      </c>
      <c r="D6" s="213" t="s">
        <v>206</v>
      </c>
      <c r="E6" s="213" t="s">
        <v>206</v>
      </c>
      <c r="F6" s="301" t="s">
        <v>206</v>
      </c>
    </row>
    <row r="7" spans="1:14" s="198" customFormat="1" ht="12.75" x14ac:dyDescent="0.2">
      <c r="A7" s="209" t="s">
        <v>205</v>
      </c>
      <c r="B7" s="210">
        <v>4</v>
      </c>
      <c r="C7" s="213">
        <v>1</v>
      </c>
      <c r="D7" s="213">
        <v>0</v>
      </c>
      <c r="E7" s="213">
        <v>0</v>
      </c>
      <c r="F7" s="301">
        <v>0.75</v>
      </c>
    </row>
    <row r="8" spans="1:14" s="198" customFormat="1" ht="12.75" x14ac:dyDescent="0.2">
      <c r="A8" s="209" t="s" vm="5">
        <v>6</v>
      </c>
      <c r="B8" s="210">
        <v>0</v>
      </c>
      <c r="C8" s="213">
        <v>0</v>
      </c>
      <c r="D8" s="213">
        <v>0</v>
      </c>
      <c r="E8" s="213">
        <v>0</v>
      </c>
      <c r="F8" s="301" t="s">
        <v>197</v>
      </c>
    </row>
    <row r="9" spans="1:14" s="198" customFormat="1" ht="12.75" x14ac:dyDescent="0.2">
      <c r="A9" s="209" t="s" vm="6">
        <v>7</v>
      </c>
      <c r="B9" s="210">
        <v>79</v>
      </c>
      <c r="C9" s="213">
        <v>0.92405063291139244</v>
      </c>
      <c r="D9" s="213">
        <v>2.5316455696202531E-2</v>
      </c>
      <c r="E9" s="213">
        <v>5.0632911392405063E-2</v>
      </c>
      <c r="F9" s="301">
        <v>0.97784810126582278</v>
      </c>
    </row>
    <row r="10" spans="1:14" s="198" customFormat="1" ht="12.75" x14ac:dyDescent="0.2">
      <c r="A10" s="209" t="s" vm="7">
        <v>8</v>
      </c>
      <c r="B10" s="210" t="s">
        <v>206</v>
      </c>
      <c r="C10" s="213" t="s">
        <v>206</v>
      </c>
      <c r="D10" s="213" t="s">
        <v>206</v>
      </c>
      <c r="E10" s="213" t="s">
        <v>206</v>
      </c>
      <c r="F10" s="301" t="s">
        <v>206</v>
      </c>
    </row>
    <row r="11" spans="1:14" s="198" customFormat="1" ht="12.75" x14ac:dyDescent="0.2">
      <c r="A11" s="209" t="s" vm="8">
        <v>9</v>
      </c>
      <c r="B11" s="210" t="s">
        <v>206</v>
      </c>
      <c r="C11" s="213" t="s">
        <v>206</v>
      </c>
      <c r="D11" s="213" t="s">
        <v>206</v>
      </c>
      <c r="E11" s="213" t="s">
        <v>206</v>
      </c>
      <c r="F11" s="301" t="s">
        <v>206</v>
      </c>
    </row>
    <row r="12" spans="1:14" s="198" customFormat="1" ht="12.75" x14ac:dyDescent="0.2">
      <c r="A12" s="209" t="s">
        <v>315</v>
      </c>
      <c r="B12" s="210" t="s">
        <v>206</v>
      </c>
      <c r="C12" s="213" t="s">
        <v>206</v>
      </c>
      <c r="D12" s="213" t="s">
        <v>206</v>
      </c>
      <c r="E12" s="213" t="s">
        <v>206</v>
      </c>
      <c r="F12" s="301" t="s">
        <v>206</v>
      </c>
    </row>
    <row r="13" spans="1:14" s="198" customFormat="1" ht="12.75" x14ac:dyDescent="0.2">
      <c r="A13" s="209" t="s" vm="10">
        <v>11</v>
      </c>
      <c r="B13" s="210">
        <v>0</v>
      </c>
      <c r="C13" s="213">
        <v>0</v>
      </c>
      <c r="D13" s="213">
        <v>0</v>
      </c>
      <c r="E13" s="213">
        <v>0</v>
      </c>
      <c r="F13" s="301" t="s">
        <v>197</v>
      </c>
    </row>
    <row r="14" spans="1:14" s="198" customFormat="1" ht="12.75" x14ac:dyDescent="0.2">
      <c r="A14" s="209" t="s">
        <v>273</v>
      </c>
      <c r="B14" s="210" t="s">
        <v>312</v>
      </c>
      <c r="C14" s="213" t="s">
        <v>312</v>
      </c>
      <c r="D14" s="213" t="s">
        <v>312</v>
      </c>
      <c r="E14" s="213" t="s">
        <v>312</v>
      </c>
      <c r="F14" s="301" t="s">
        <v>312</v>
      </c>
    </row>
    <row r="15" spans="1:14" s="198" customFormat="1" ht="12.75" x14ac:dyDescent="0.2">
      <c r="A15" s="209" t="s">
        <v>270</v>
      </c>
      <c r="B15" s="210" t="s">
        <v>206</v>
      </c>
      <c r="C15" s="213" t="s">
        <v>206</v>
      </c>
      <c r="D15" s="213" t="s">
        <v>206</v>
      </c>
      <c r="E15" s="213" t="s">
        <v>206</v>
      </c>
      <c r="F15" s="301" t="s">
        <v>206</v>
      </c>
    </row>
    <row r="16" spans="1:14" s="198" customFormat="1" ht="12.75" x14ac:dyDescent="0.2">
      <c r="A16" s="209" t="s">
        <v>211</v>
      </c>
      <c r="B16" s="210">
        <v>16</v>
      </c>
      <c r="C16" s="213">
        <v>0.8125</v>
      </c>
      <c r="D16" s="213">
        <v>0</v>
      </c>
      <c r="E16" s="213">
        <v>0.1875</v>
      </c>
      <c r="F16" s="301">
        <v>2.296875</v>
      </c>
    </row>
    <row r="17" spans="1:6" s="198" customFormat="1" ht="12.75" x14ac:dyDescent="0.2">
      <c r="A17" s="209" t="s" vm="20">
        <v>21</v>
      </c>
      <c r="B17" s="210">
        <v>11</v>
      </c>
      <c r="C17" s="213">
        <v>1</v>
      </c>
      <c r="D17" s="213">
        <v>0</v>
      </c>
      <c r="E17" s="213">
        <v>0</v>
      </c>
      <c r="F17" s="301">
        <v>0.75</v>
      </c>
    </row>
    <row r="18" spans="1:6" s="221" customFormat="1" ht="13.5" thickBot="1" x14ac:dyDescent="0.25">
      <c r="A18" s="217" t="s">
        <v>101</v>
      </c>
      <c r="B18" s="218">
        <v>119</v>
      </c>
      <c r="C18" s="219">
        <v>0.91596638655462181</v>
      </c>
      <c r="D18" s="219">
        <v>1.680672268907563E-2</v>
      </c>
      <c r="E18" s="219">
        <v>6.7226890756302518E-2</v>
      </c>
      <c r="F18" s="302">
        <v>1.1407563025210083</v>
      </c>
    </row>
    <row r="19" spans="1:6" s="198" customFormat="1" ht="13.5" thickTop="1" x14ac:dyDescent="0.2">
      <c r="A19" s="209"/>
      <c r="B19" s="209"/>
      <c r="C19" s="209"/>
      <c r="D19" s="209"/>
      <c r="E19" s="209"/>
      <c r="F19" s="233"/>
    </row>
    <row r="20" spans="1:6" s="198" customFormat="1" ht="12.75" x14ac:dyDescent="0.2">
      <c r="A20" s="209"/>
      <c r="B20" s="209"/>
      <c r="C20" s="209"/>
      <c r="D20" s="209"/>
      <c r="E20" s="209"/>
      <c r="F20" s="233"/>
    </row>
    <row r="21" spans="1:6" s="198" customFormat="1" ht="12.75" x14ac:dyDescent="0.2">
      <c r="A21" s="209"/>
      <c r="B21" s="209"/>
      <c r="C21" s="209"/>
      <c r="D21" s="209"/>
      <c r="E21" s="209"/>
      <c r="F21" s="233"/>
    </row>
    <row r="22" spans="1:6" s="198" customFormat="1" ht="30" customHeight="1" x14ac:dyDescent="0.2">
      <c r="A22" s="319" t="s">
        <v>31</v>
      </c>
      <c r="B22" s="151" t="s">
        <v>114</v>
      </c>
      <c r="C22" s="270" t="s">
        <v>69</v>
      </c>
      <c r="D22" s="189" t="s">
        <v>70</v>
      </c>
      <c r="E22" s="189" t="s">
        <v>212</v>
      </c>
      <c r="F22" s="300" t="s" vm="33">
        <v>68</v>
      </c>
    </row>
    <row r="23" spans="1:6" s="198" customFormat="1" ht="12.75" x14ac:dyDescent="0.2">
      <c r="A23" s="321"/>
      <c r="B23" s="272"/>
      <c r="C23" s="272" t="s">
        <v>96</v>
      </c>
      <c r="D23" s="272" t="s">
        <v>96</v>
      </c>
      <c r="E23" s="272" t="s">
        <v>96</v>
      </c>
      <c r="F23" s="200"/>
    </row>
    <row r="24" spans="1:6" s="198" customFormat="1" ht="12.75" x14ac:dyDescent="0.2">
      <c r="A24" s="209" t="s">
        <v>210</v>
      </c>
      <c r="B24" s="210">
        <v>0</v>
      </c>
      <c r="C24" s="276">
        <v>0</v>
      </c>
      <c r="D24" s="276">
        <v>0</v>
      </c>
      <c r="E24" s="276">
        <v>0</v>
      </c>
      <c r="F24" s="301" t="s">
        <v>197</v>
      </c>
    </row>
    <row r="25" spans="1:6" s="198" customFormat="1" ht="12.75" x14ac:dyDescent="0.2">
      <c r="A25" s="209" t="s" vm="1">
        <v>2</v>
      </c>
      <c r="B25" s="210" t="s">
        <v>206</v>
      </c>
      <c r="C25" s="276" t="s">
        <v>206</v>
      </c>
      <c r="D25" s="276" t="s">
        <v>206</v>
      </c>
      <c r="E25" s="276" t="s">
        <v>206</v>
      </c>
      <c r="F25" s="301" t="s">
        <v>206</v>
      </c>
    </row>
    <row r="26" spans="1:6" s="198" customFormat="1" ht="12.75" x14ac:dyDescent="0.2">
      <c r="A26" s="209" t="s">
        <v>205</v>
      </c>
      <c r="B26" s="210">
        <v>0</v>
      </c>
      <c r="C26" s="276">
        <v>0</v>
      </c>
      <c r="D26" s="276">
        <v>0</v>
      </c>
      <c r="E26" s="276">
        <v>0</v>
      </c>
      <c r="F26" s="301" t="s">
        <v>197</v>
      </c>
    </row>
    <row r="27" spans="1:6" s="198" customFormat="1" ht="12.75" x14ac:dyDescent="0.2">
      <c r="A27" s="209" t="s" vm="5">
        <v>6</v>
      </c>
      <c r="B27" s="210">
        <v>0</v>
      </c>
      <c r="C27" s="276">
        <v>0</v>
      </c>
      <c r="D27" s="276">
        <v>0</v>
      </c>
      <c r="E27" s="276">
        <v>0</v>
      </c>
      <c r="F27" s="301" t="s">
        <v>197</v>
      </c>
    </row>
    <row r="28" spans="1:6" s="198" customFormat="1" ht="12.75" x14ac:dyDescent="0.2">
      <c r="A28" s="209" t="s" vm="6">
        <v>7</v>
      </c>
      <c r="B28" s="210" t="s">
        <v>206</v>
      </c>
      <c r="C28" s="276" t="s">
        <v>206</v>
      </c>
      <c r="D28" s="276" t="s">
        <v>206</v>
      </c>
      <c r="E28" s="276" t="s">
        <v>206</v>
      </c>
      <c r="F28" s="301" t="s">
        <v>206</v>
      </c>
    </row>
    <row r="29" spans="1:6" s="198" customFormat="1" ht="12.75" x14ac:dyDescent="0.2">
      <c r="A29" s="209" t="s" vm="7">
        <v>8</v>
      </c>
      <c r="B29" s="210" t="s">
        <v>206</v>
      </c>
      <c r="C29" s="276" t="s">
        <v>206</v>
      </c>
      <c r="D29" s="276" t="s">
        <v>206</v>
      </c>
      <c r="E29" s="276" t="s">
        <v>206</v>
      </c>
      <c r="F29" s="301" t="s">
        <v>206</v>
      </c>
    </row>
    <row r="30" spans="1:6" s="198" customFormat="1" ht="12.75" x14ac:dyDescent="0.2">
      <c r="A30" s="209" t="s" vm="8">
        <v>9</v>
      </c>
      <c r="B30" s="210" t="s">
        <v>206</v>
      </c>
      <c r="C30" s="276" t="s">
        <v>206</v>
      </c>
      <c r="D30" s="276" t="s">
        <v>206</v>
      </c>
      <c r="E30" s="276" t="s">
        <v>206</v>
      </c>
      <c r="F30" s="301" t="s">
        <v>206</v>
      </c>
    </row>
    <row r="31" spans="1:6" s="198" customFormat="1" ht="12.75" x14ac:dyDescent="0.2">
      <c r="A31" s="209" t="s">
        <v>315</v>
      </c>
      <c r="B31" s="210" t="s">
        <v>206</v>
      </c>
      <c r="C31" s="276" t="s">
        <v>206</v>
      </c>
      <c r="D31" s="276" t="s">
        <v>206</v>
      </c>
      <c r="E31" s="276" t="s">
        <v>206</v>
      </c>
      <c r="F31" s="301" t="s">
        <v>206</v>
      </c>
    </row>
    <row r="32" spans="1:6" s="198" customFormat="1" ht="12.75" x14ac:dyDescent="0.2">
      <c r="A32" s="209" t="s" vm="10">
        <v>11</v>
      </c>
      <c r="B32" s="210" t="s">
        <v>206</v>
      </c>
      <c r="C32" s="276" t="s">
        <v>206</v>
      </c>
      <c r="D32" s="276" t="s">
        <v>206</v>
      </c>
      <c r="E32" s="276" t="s">
        <v>206</v>
      </c>
      <c r="F32" s="301" t="s">
        <v>206</v>
      </c>
    </row>
    <row r="33" spans="1:6" s="198" customFormat="1" ht="12.75" x14ac:dyDescent="0.2">
      <c r="A33" s="209" t="s">
        <v>273</v>
      </c>
      <c r="B33" s="210" t="s">
        <v>312</v>
      </c>
      <c r="C33" s="276" t="s">
        <v>312</v>
      </c>
      <c r="D33" s="276" t="s">
        <v>312</v>
      </c>
      <c r="E33" s="276" t="s">
        <v>312</v>
      </c>
      <c r="F33" s="301" t="s">
        <v>312</v>
      </c>
    </row>
    <row r="34" spans="1:6" s="198" customFormat="1" ht="12.75" x14ac:dyDescent="0.2">
      <c r="A34" s="209" t="s">
        <v>270</v>
      </c>
      <c r="B34" s="210" t="s">
        <v>206</v>
      </c>
      <c r="C34" s="276" t="s">
        <v>206</v>
      </c>
      <c r="D34" s="276" t="s">
        <v>206</v>
      </c>
      <c r="E34" s="276" t="s">
        <v>206</v>
      </c>
      <c r="F34" s="301" t="s">
        <v>206</v>
      </c>
    </row>
    <row r="35" spans="1:6" s="198" customFormat="1" ht="12.75" x14ac:dyDescent="0.2">
      <c r="A35" s="209" t="s">
        <v>211</v>
      </c>
      <c r="B35" s="210" t="s">
        <v>206</v>
      </c>
      <c r="C35" s="276" t="s">
        <v>206</v>
      </c>
      <c r="D35" s="276" t="s">
        <v>206</v>
      </c>
      <c r="E35" s="276" t="s">
        <v>206</v>
      </c>
      <c r="F35" s="301" t="s">
        <v>206</v>
      </c>
    </row>
    <row r="36" spans="1:6" s="198" customFormat="1" ht="12.75" x14ac:dyDescent="0.2">
      <c r="A36" s="209" t="s" vm="20">
        <v>21</v>
      </c>
      <c r="B36" s="210" t="s">
        <v>206</v>
      </c>
      <c r="C36" s="276" t="s">
        <v>206</v>
      </c>
      <c r="D36" s="276" t="s">
        <v>206</v>
      </c>
      <c r="E36" s="276" t="s">
        <v>206</v>
      </c>
      <c r="F36" s="301" t="s">
        <v>206</v>
      </c>
    </row>
    <row r="37" spans="1:6" s="221" customFormat="1" ht="13.5" thickBot="1" x14ac:dyDescent="0.25">
      <c r="A37" s="217" t="s">
        <v>101</v>
      </c>
      <c r="B37" s="218">
        <v>25</v>
      </c>
      <c r="C37" s="261">
        <v>0.92</v>
      </c>
      <c r="D37" s="261">
        <v>0</v>
      </c>
      <c r="E37" s="261">
        <v>0.08</v>
      </c>
      <c r="F37" s="302">
        <v>1.59</v>
      </c>
    </row>
    <row r="38" spans="1:6" s="198" customFormat="1" ht="13.5" thickTop="1" x14ac:dyDescent="0.2">
      <c r="A38" s="209"/>
      <c r="B38" s="209"/>
      <c r="C38" s="209"/>
      <c r="D38" s="209"/>
      <c r="E38" s="209"/>
      <c r="F38" s="233"/>
    </row>
    <row r="39" spans="1:6" s="198" customFormat="1" ht="12.75" x14ac:dyDescent="0.2">
      <c r="A39" s="209"/>
      <c r="B39" s="209"/>
      <c r="C39" s="209"/>
      <c r="D39" s="209"/>
      <c r="E39" s="209"/>
      <c r="F39" s="233"/>
    </row>
    <row r="40" spans="1:6" s="198" customFormat="1" ht="12.75" x14ac:dyDescent="0.2">
      <c r="A40" s="209"/>
      <c r="B40" s="209"/>
      <c r="C40" s="209"/>
      <c r="D40" s="209"/>
      <c r="E40" s="209"/>
      <c r="F40" s="233"/>
    </row>
    <row r="41" spans="1:6" s="198" customFormat="1" ht="30" customHeight="1" x14ac:dyDescent="0.2">
      <c r="A41" s="319" t="s">
        <v>32</v>
      </c>
      <c r="B41" s="151" t="s">
        <v>114</v>
      </c>
      <c r="C41" s="270" t="s">
        <v>69</v>
      </c>
      <c r="D41" s="189" t="s">
        <v>70</v>
      </c>
      <c r="E41" s="189" t="s">
        <v>212</v>
      </c>
      <c r="F41" s="300" t="s" vm="33">
        <v>68</v>
      </c>
    </row>
    <row r="42" spans="1:6" s="198" customFormat="1" ht="12.75" x14ac:dyDescent="0.2">
      <c r="A42" s="321"/>
      <c r="B42" s="272"/>
      <c r="C42" s="272" t="s">
        <v>96</v>
      </c>
      <c r="D42" s="272" t="s">
        <v>96</v>
      </c>
      <c r="E42" s="272" t="s">
        <v>96</v>
      </c>
      <c r="F42" s="200"/>
    </row>
    <row r="43" spans="1:6" s="198" customFormat="1" ht="12.75" x14ac:dyDescent="0.2">
      <c r="A43" s="209" t="s">
        <v>210</v>
      </c>
      <c r="B43" s="210">
        <v>0</v>
      </c>
      <c r="C43" s="213">
        <v>0</v>
      </c>
      <c r="D43" s="213">
        <v>0</v>
      </c>
      <c r="E43" s="213">
        <v>0</v>
      </c>
      <c r="F43" s="301" t="s">
        <v>197</v>
      </c>
    </row>
    <row r="44" spans="1:6" s="198" customFormat="1" ht="12.75" x14ac:dyDescent="0.2">
      <c r="A44" s="209" t="s" vm="1">
        <v>2</v>
      </c>
      <c r="B44" s="210" t="s">
        <v>206</v>
      </c>
      <c r="C44" s="213" t="s">
        <v>206</v>
      </c>
      <c r="D44" s="213" t="s">
        <v>206</v>
      </c>
      <c r="E44" s="213" t="s">
        <v>206</v>
      </c>
      <c r="F44" s="301" t="s">
        <v>206</v>
      </c>
    </row>
    <row r="45" spans="1:6" s="198" customFormat="1" ht="12.75" x14ac:dyDescent="0.2">
      <c r="A45" s="209" t="s">
        <v>205</v>
      </c>
      <c r="B45" s="210" t="s">
        <v>206</v>
      </c>
      <c r="C45" s="213" t="s">
        <v>206</v>
      </c>
      <c r="D45" s="213" t="s">
        <v>206</v>
      </c>
      <c r="E45" s="213" t="s">
        <v>206</v>
      </c>
      <c r="F45" s="301" t="s">
        <v>206</v>
      </c>
    </row>
    <row r="46" spans="1:6" s="198" customFormat="1" ht="12.75" x14ac:dyDescent="0.2">
      <c r="A46" s="209" t="s" vm="5">
        <v>6</v>
      </c>
      <c r="B46" s="210">
        <v>0</v>
      </c>
      <c r="C46" s="213">
        <v>0</v>
      </c>
      <c r="D46" s="213">
        <v>0</v>
      </c>
      <c r="E46" s="213">
        <v>0</v>
      </c>
      <c r="F46" s="301" t="s">
        <v>197</v>
      </c>
    </row>
    <row r="47" spans="1:6" s="198" customFormat="1" ht="12.75" x14ac:dyDescent="0.2">
      <c r="A47" s="209" t="s" vm="6">
        <v>7</v>
      </c>
      <c r="B47" s="210">
        <v>10</v>
      </c>
      <c r="C47" s="213">
        <v>0.6</v>
      </c>
      <c r="D47" s="213">
        <v>0.2</v>
      </c>
      <c r="E47" s="213">
        <v>0.2</v>
      </c>
      <c r="F47" s="301">
        <v>1.8</v>
      </c>
    </row>
    <row r="48" spans="1:6" s="198" customFormat="1" ht="12.75" x14ac:dyDescent="0.2">
      <c r="A48" s="209" t="s" vm="7">
        <v>8</v>
      </c>
      <c r="B48" s="210">
        <v>24</v>
      </c>
      <c r="C48" s="213">
        <v>0.95833333333333337</v>
      </c>
      <c r="D48" s="213">
        <v>4.1666666666666664E-2</v>
      </c>
      <c r="E48" s="213">
        <v>0</v>
      </c>
      <c r="F48" s="301">
        <v>0.8125</v>
      </c>
    </row>
    <row r="49" spans="1:6" s="198" customFormat="1" ht="12.75" x14ac:dyDescent="0.2">
      <c r="A49" s="209" t="s" vm="8">
        <v>9</v>
      </c>
      <c r="B49" s="210" t="s">
        <v>206</v>
      </c>
      <c r="C49" s="213" t="s">
        <v>206</v>
      </c>
      <c r="D49" s="213" t="s">
        <v>206</v>
      </c>
      <c r="E49" s="213" t="s">
        <v>206</v>
      </c>
      <c r="F49" s="301" t="s">
        <v>206</v>
      </c>
    </row>
    <row r="50" spans="1:6" s="198" customFormat="1" ht="12.75" x14ac:dyDescent="0.2">
      <c r="A50" s="209" t="s">
        <v>315</v>
      </c>
      <c r="B50" s="210" t="s">
        <v>206</v>
      </c>
      <c r="C50" s="213" t="s">
        <v>206</v>
      </c>
      <c r="D50" s="213" t="s">
        <v>206</v>
      </c>
      <c r="E50" s="213" t="s">
        <v>206</v>
      </c>
      <c r="F50" s="301" t="s">
        <v>206</v>
      </c>
    </row>
    <row r="51" spans="1:6" s="198" customFormat="1" ht="12.75" x14ac:dyDescent="0.2">
      <c r="A51" s="209" t="s" vm="10">
        <v>11</v>
      </c>
      <c r="B51" s="210" t="s">
        <v>206</v>
      </c>
      <c r="C51" s="213" t="s">
        <v>206</v>
      </c>
      <c r="D51" s="213" t="s">
        <v>206</v>
      </c>
      <c r="E51" s="213" t="s">
        <v>206</v>
      </c>
      <c r="F51" s="301" t="s">
        <v>206</v>
      </c>
    </row>
    <row r="52" spans="1:6" s="198" customFormat="1" ht="12.75" x14ac:dyDescent="0.2">
      <c r="A52" s="209" t="s">
        <v>273</v>
      </c>
      <c r="B52" s="210" t="s">
        <v>312</v>
      </c>
      <c r="C52" s="213" t="s">
        <v>312</v>
      </c>
      <c r="D52" s="213" t="s">
        <v>312</v>
      </c>
      <c r="E52" s="213" t="s">
        <v>312</v>
      </c>
      <c r="F52" s="301" t="s">
        <v>312</v>
      </c>
    </row>
    <row r="53" spans="1:6" s="198" customFormat="1" ht="12.75" x14ac:dyDescent="0.2">
      <c r="A53" s="209" t="s">
        <v>270</v>
      </c>
      <c r="B53" s="210">
        <v>0</v>
      </c>
      <c r="C53" s="213">
        <v>0</v>
      </c>
      <c r="D53" s="213">
        <v>0</v>
      </c>
      <c r="E53" s="213">
        <v>0</v>
      </c>
      <c r="F53" s="301" t="s">
        <v>197</v>
      </c>
    </row>
    <row r="54" spans="1:6" s="198" customFormat="1" ht="12.75" x14ac:dyDescent="0.2">
      <c r="A54" s="209" t="s">
        <v>211</v>
      </c>
      <c r="B54" s="210" t="s">
        <v>206</v>
      </c>
      <c r="C54" s="213" t="s">
        <v>206</v>
      </c>
      <c r="D54" s="213" t="s">
        <v>206</v>
      </c>
      <c r="E54" s="213" t="s">
        <v>206</v>
      </c>
      <c r="F54" s="301" t="s">
        <v>206</v>
      </c>
    </row>
    <row r="55" spans="1:6" s="198" customFormat="1" ht="12.75" x14ac:dyDescent="0.2">
      <c r="A55" s="209" t="s" vm="20">
        <v>21</v>
      </c>
      <c r="B55" s="210">
        <v>18</v>
      </c>
      <c r="C55" s="213">
        <v>0.83333333333333337</v>
      </c>
      <c r="D55" s="213">
        <v>5.5555555555555552E-2</v>
      </c>
      <c r="E55" s="213">
        <v>0.1111111111111111</v>
      </c>
      <c r="F55" s="301">
        <v>1.5</v>
      </c>
    </row>
    <row r="56" spans="1:6" s="221" customFormat="1" ht="13.5" thickBot="1" x14ac:dyDescent="0.25">
      <c r="A56" s="217" t="s">
        <v>101</v>
      </c>
      <c r="B56" s="218">
        <v>66</v>
      </c>
      <c r="C56" s="219">
        <v>0.87878787878787878</v>
      </c>
      <c r="D56" s="219">
        <v>6.0606060606060608E-2</v>
      </c>
      <c r="E56" s="219">
        <v>6.0606060606060608E-2</v>
      </c>
      <c r="F56" s="302">
        <v>1.1363636363636365</v>
      </c>
    </row>
    <row r="57" spans="1:6" s="198" customFormat="1" ht="13.5" thickTop="1" x14ac:dyDescent="0.2">
      <c r="A57" s="209"/>
      <c r="B57" s="209"/>
      <c r="C57" s="209"/>
      <c r="D57" s="209"/>
      <c r="E57" s="209"/>
      <c r="F57" s="233"/>
    </row>
    <row r="58" spans="1:6" s="198" customFormat="1" ht="12.75" x14ac:dyDescent="0.2">
      <c r="A58" s="209"/>
      <c r="B58" s="209"/>
      <c r="C58" s="209"/>
      <c r="D58" s="209"/>
      <c r="E58" s="209"/>
      <c r="F58" s="233"/>
    </row>
    <row r="59" spans="1:6" s="198" customFormat="1" ht="12.75" x14ac:dyDescent="0.2">
      <c r="A59" s="209"/>
      <c r="B59" s="209"/>
      <c r="C59" s="209"/>
      <c r="D59" s="209"/>
      <c r="E59" s="209"/>
      <c r="F59" s="233"/>
    </row>
    <row r="60" spans="1:6" s="198" customFormat="1" ht="30" customHeight="1" x14ac:dyDescent="0.2">
      <c r="A60" s="319" t="s">
        <v>33</v>
      </c>
      <c r="B60" s="151" t="s">
        <v>114</v>
      </c>
      <c r="C60" s="270" t="s">
        <v>69</v>
      </c>
      <c r="D60" s="189" t="s">
        <v>70</v>
      </c>
      <c r="E60" s="189" t="s">
        <v>212</v>
      </c>
      <c r="F60" s="300" t="s" vm="33">
        <v>68</v>
      </c>
    </row>
    <row r="61" spans="1:6" s="198" customFormat="1" ht="12.75" x14ac:dyDescent="0.2">
      <c r="A61" s="321"/>
      <c r="B61" s="272"/>
      <c r="C61" s="272" t="s">
        <v>96</v>
      </c>
      <c r="D61" s="272" t="s">
        <v>96</v>
      </c>
      <c r="E61" s="272" t="s">
        <v>96</v>
      </c>
      <c r="F61" s="200"/>
    </row>
    <row r="62" spans="1:6" s="198" customFormat="1" ht="12.75" x14ac:dyDescent="0.2">
      <c r="A62" s="209" t="s">
        <v>210</v>
      </c>
      <c r="B62" s="210" t="s">
        <v>206</v>
      </c>
      <c r="C62" s="213" t="s">
        <v>206</v>
      </c>
      <c r="D62" s="213" t="s">
        <v>206</v>
      </c>
      <c r="E62" s="213" t="s">
        <v>206</v>
      </c>
      <c r="F62" s="301" t="s">
        <v>206</v>
      </c>
    </row>
    <row r="63" spans="1:6" s="198" customFormat="1" ht="12.75" x14ac:dyDescent="0.2">
      <c r="A63" s="209" t="s" vm="1">
        <v>2</v>
      </c>
      <c r="B63" s="210" t="s">
        <v>312</v>
      </c>
      <c r="C63" s="213" t="s">
        <v>312</v>
      </c>
      <c r="D63" s="213" t="s">
        <v>312</v>
      </c>
      <c r="E63" s="213" t="s">
        <v>312</v>
      </c>
      <c r="F63" s="301" t="s">
        <v>312</v>
      </c>
    </row>
    <row r="64" spans="1:6" s="198" customFormat="1" ht="12.75" x14ac:dyDescent="0.2">
      <c r="A64" s="209" t="s">
        <v>205</v>
      </c>
      <c r="B64" s="210">
        <v>4</v>
      </c>
      <c r="C64" s="213">
        <v>0.75</v>
      </c>
      <c r="D64" s="213">
        <v>0</v>
      </c>
      <c r="E64" s="213">
        <v>0.25</v>
      </c>
      <c r="F64" s="301">
        <v>2.8125</v>
      </c>
    </row>
    <row r="65" spans="1:6" s="198" customFormat="1" ht="12.75" x14ac:dyDescent="0.2">
      <c r="A65" s="209" t="s" vm="5">
        <v>6</v>
      </c>
      <c r="B65" s="210">
        <v>0</v>
      </c>
      <c r="C65" s="213">
        <v>0</v>
      </c>
      <c r="D65" s="213">
        <v>0</v>
      </c>
      <c r="E65" s="213">
        <v>0</v>
      </c>
      <c r="F65" s="301" t="s">
        <v>197</v>
      </c>
    </row>
    <row r="66" spans="1:6" s="198" customFormat="1" ht="12.75" x14ac:dyDescent="0.2">
      <c r="A66" s="209" t="s" vm="6">
        <v>7</v>
      </c>
      <c r="B66" s="210">
        <v>75</v>
      </c>
      <c r="C66" s="213">
        <v>0.93333333333333335</v>
      </c>
      <c r="D66" s="213">
        <v>1.3333333333333334E-2</v>
      </c>
      <c r="E66" s="213">
        <v>5.3333333333333337E-2</v>
      </c>
      <c r="F66" s="301">
        <v>0.97</v>
      </c>
    </row>
    <row r="67" spans="1:6" s="198" customFormat="1" ht="12.75" x14ac:dyDescent="0.2">
      <c r="A67" s="209" t="s" vm="7">
        <v>8</v>
      </c>
      <c r="B67" s="210">
        <v>9</v>
      </c>
      <c r="C67" s="213">
        <v>1</v>
      </c>
      <c r="D67" s="213">
        <v>0</v>
      </c>
      <c r="E67" s="213">
        <v>0</v>
      </c>
      <c r="F67" s="301">
        <v>0.75</v>
      </c>
    </row>
    <row r="68" spans="1:6" s="198" customFormat="1" ht="12.75" x14ac:dyDescent="0.2">
      <c r="A68" s="209" t="s" vm="8">
        <v>9</v>
      </c>
      <c r="B68" s="210" t="s">
        <v>206</v>
      </c>
      <c r="C68" s="213" t="s">
        <v>206</v>
      </c>
      <c r="D68" s="213" t="s">
        <v>206</v>
      </c>
      <c r="E68" s="213" t="s">
        <v>206</v>
      </c>
      <c r="F68" s="301" t="s">
        <v>206</v>
      </c>
    </row>
    <row r="69" spans="1:6" s="198" customFormat="1" ht="12.75" x14ac:dyDescent="0.2">
      <c r="A69" s="209" t="s">
        <v>315</v>
      </c>
      <c r="B69" s="210" t="s">
        <v>206</v>
      </c>
      <c r="C69" s="213" t="s">
        <v>206</v>
      </c>
      <c r="D69" s="213" t="s">
        <v>206</v>
      </c>
      <c r="E69" s="213" t="s">
        <v>206</v>
      </c>
      <c r="F69" s="301" t="s">
        <v>206</v>
      </c>
    </row>
    <row r="70" spans="1:6" s="198" customFormat="1" ht="12.75" x14ac:dyDescent="0.2">
      <c r="A70" s="209" t="s" vm="10">
        <v>11</v>
      </c>
      <c r="B70" s="210">
        <v>14</v>
      </c>
      <c r="C70" s="213">
        <v>0.8571428571428571</v>
      </c>
      <c r="D70" s="213">
        <v>0.14285714285714285</v>
      </c>
      <c r="E70" s="213">
        <v>0</v>
      </c>
      <c r="F70" s="301">
        <v>0.9642857142857143</v>
      </c>
    </row>
    <row r="71" spans="1:6" s="198" customFormat="1" ht="12.75" x14ac:dyDescent="0.2">
      <c r="A71" s="209" t="s">
        <v>273</v>
      </c>
      <c r="B71" s="210" t="s">
        <v>312</v>
      </c>
      <c r="C71" s="213" t="s">
        <v>312</v>
      </c>
      <c r="D71" s="213" t="s">
        <v>312</v>
      </c>
      <c r="E71" s="213" t="s">
        <v>312</v>
      </c>
      <c r="F71" s="301" t="s">
        <v>312</v>
      </c>
    </row>
    <row r="72" spans="1:6" s="198" customFormat="1" ht="12.75" x14ac:dyDescent="0.2">
      <c r="A72" s="209" t="s">
        <v>270</v>
      </c>
      <c r="B72" s="210" t="s">
        <v>206</v>
      </c>
      <c r="C72" s="213" t="s">
        <v>206</v>
      </c>
      <c r="D72" s="213" t="s">
        <v>206</v>
      </c>
      <c r="E72" s="213" t="s">
        <v>206</v>
      </c>
      <c r="F72" s="301" t="s">
        <v>206</v>
      </c>
    </row>
    <row r="73" spans="1:6" s="198" customFormat="1" ht="12.75" x14ac:dyDescent="0.2">
      <c r="A73" s="209" t="s">
        <v>211</v>
      </c>
      <c r="B73" s="210">
        <v>181</v>
      </c>
      <c r="C73" s="213">
        <v>0.90055248618784534</v>
      </c>
      <c r="D73" s="213">
        <v>3.8674033149171269E-2</v>
      </c>
      <c r="E73" s="213">
        <v>6.0773480662983423E-2</v>
      </c>
      <c r="F73" s="301">
        <v>1.2348066298342542</v>
      </c>
    </row>
    <row r="74" spans="1:6" s="198" customFormat="1" ht="12.75" x14ac:dyDescent="0.2">
      <c r="A74" s="209" t="s" vm="20">
        <v>21</v>
      </c>
      <c r="B74" s="210">
        <v>35</v>
      </c>
      <c r="C74" s="213">
        <v>0.94285714285714284</v>
      </c>
      <c r="D74" s="213">
        <v>0</v>
      </c>
      <c r="E74" s="213">
        <v>5.7142857142857141E-2</v>
      </c>
      <c r="F74" s="301">
        <v>1.0928571428571427</v>
      </c>
    </row>
    <row r="75" spans="1:6" s="221" customFormat="1" ht="13.5" thickBot="1" x14ac:dyDescent="0.25">
      <c r="A75" s="217" t="s">
        <v>101</v>
      </c>
      <c r="B75" s="218">
        <v>331</v>
      </c>
      <c r="C75" s="219">
        <v>0.91238670694864044</v>
      </c>
      <c r="D75" s="219">
        <v>3.0211480362537766E-2</v>
      </c>
      <c r="E75" s="219">
        <v>5.7401812688821753E-2</v>
      </c>
      <c r="F75" s="302">
        <v>1.1873111782477341</v>
      </c>
    </row>
    <row r="76" spans="1:6" s="198" customFormat="1" ht="13.5" thickTop="1" x14ac:dyDescent="0.2">
      <c r="A76" s="209"/>
      <c r="B76" s="209"/>
      <c r="C76" s="209"/>
      <c r="D76" s="209"/>
      <c r="E76" s="209"/>
      <c r="F76" s="233"/>
    </row>
    <row r="77" spans="1:6" s="198" customFormat="1" ht="12.75" x14ac:dyDescent="0.2">
      <c r="A77" s="209"/>
      <c r="B77" s="209"/>
      <c r="C77" s="209"/>
      <c r="D77" s="209"/>
      <c r="E77" s="209"/>
      <c r="F77" s="233"/>
    </row>
    <row r="78" spans="1:6" s="198" customFormat="1" ht="12.75" x14ac:dyDescent="0.2">
      <c r="A78" s="209"/>
      <c r="B78" s="209"/>
      <c r="C78" s="209"/>
      <c r="D78" s="209"/>
      <c r="E78" s="209"/>
      <c r="F78" s="233"/>
    </row>
    <row r="79" spans="1:6" s="198" customFormat="1" ht="30" customHeight="1" x14ac:dyDescent="0.2">
      <c r="A79" s="319" t="s">
        <v>34</v>
      </c>
      <c r="B79" s="151" t="s">
        <v>114</v>
      </c>
      <c r="C79" s="270" t="s">
        <v>69</v>
      </c>
      <c r="D79" s="189" t="s">
        <v>70</v>
      </c>
      <c r="E79" s="189" t="s">
        <v>212</v>
      </c>
      <c r="F79" s="300" t="s" vm="33">
        <v>68</v>
      </c>
    </row>
    <row r="80" spans="1:6" s="198" customFormat="1" ht="12.75" x14ac:dyDescent="0.2">
      <c r="A80" s="321"/>
      <c r="B80" s="272"/>
      <c r="C80" s="272" t="s">
        <v>96</v>
      </c>
      <c r="D80" s="272" t="s">
        <v>96</v>
      </c>
      <c r="E80" s="272" t="s">
        <v>96</v>
      </c>
      <c r="F80" s="200"/>
    </row>
    <row r="81" spans="1:6" s="198" customFormat="1" ht="12.75" x14ac:dyDescent="0.2">
      <c r="A81" s="209" t="s">
        <v>210</v>
      </c>
      <c r="B81" s="210">
        <v>68</v>
      </c>
      <c r="C81" s="213">
        <v>0.88235294117647056</v>
      </c>
      <c r="D81" s="213">
        <v>4.4117647058823532E-2</v>
      </c>
      <c r="E81" s="213">
        <v>7.3529411764705885E-2</v>
      </c>
      <c r="F81" s="301">
        <v>1.6213235294117647</v>
      </c>
    </row>
    <row r="82" spans="1:6" s="198" customFormat="1" ht="12.75" x14ac:dyDescent="0.2">
      <c r="A82" s="209" t="s" vm="1">
        <v>2</v>
      </c>
      <c r="B82" s="210" t="s">
        <v>206</v>
      </c>
      <c r="C82" s="213" t="s">
        <v>206</v>
      </c>
      <c r="D82" s="213" t="s">
        <v>206</v>
      </c>
      <c r="E82" s="213" t="s">
        <v>206</v>
      </c>
      <c r="F82" s="301" t="s">
        <v>206</v>
      </c>
    </row>
    <row r="83" spans="1:6" s="198" customFormat="1" ht="12.75" x14ac:dyDescent="0.2">
      <c r="A83" s="209" t="s">
        <v>205</v>
      </c>
      <c r="B83" s="210" t="s">
        <v>312</v>
      </c>
      <c r="C83" s="213" t="s">
        <v>312</v>
      </c>
      <c r="D83" s="213" t="s">
        <v>312</v>
      </c>
      <c r="E83" s="213" t="s">
        <v>312</v>
      </c>
      <c r="F83" s="301" t="s">
        <v>312</v>
      </c>
    </row>
    <row r="84" spans="1:6" s="198" customFormat="1" ht="12.75" x14ac:dyDescent="0.2">
      <c r="A84" s="209" t="s" vm="5">
        <v>6</v>
      </c>
      <c r="B84" s="210">
        <v>0</v>
      </c>
      <c r="C84" s="213">
        <v>0</v>
      </c>
      <c r="D84" s="213">
        <v>0</v>
      </c>
      <c r="E84" s="213">
        <v>0</v>
      </c>
      <c r="F84" s="301" t="s">
        <v>197</v>
      </c>
    </row>
    <row r="85" spans="1:6" s="198" customFormat="1" ht="12.75" x14ac:dyDescent="0.2">
      <c r="A85" s="209" t="s" vm="6">
        <v>7</v>
      </c>
      <c r="B85" s="210" t="s">
        <v>312</v>
      </c>
      <c r="C85" s="213" t="s">
        <v>312</v>
      </c>
      <c r="D85" s="213" t="s">
        <v>312</v>
      </c>
      <c r="E85" s="213" t="s">
        <v>312</v>
      </c>
      <c r="F85" s="301" t="s">
        <v>312</v>
      </c>
    </row>
    <row r="86" spans="1:6" s="198" customFormat="1" ht="12.75" x14ac:dyDescent="0.2">
      <c r="A86" s="209" t="s" vm="7">
        <v>8</v>
      </c>
      <c r="B86" s="210" t="s">
        <v>312</v>
      </c>
      <c r="C86" s="213" t="s">
        <v>312</v>
      </c>
      <c r="D86" s="213" t="s">
        <v>312</v>
      </c>
      <c r="E86" s="213" t="s">
        <v>312</v>
      </c>
      <c r="F86" s="301" t="s">
        <v>312</v>
      </c>
    </row>
    <row r="87" spans="1:6" s="198" customFormat="1" ht="12.75" x14ac:dyDescent="0.2">
      <c r="A87" s="209" t="s" vm="8">
        <v>9</v>
      </c>
      <c r="B87" s="210" t="s">
        <v>206</v>
      </c>
      <c r="C87" s="213" t="s">
        <v>206</v>
      </c>
      <c r="D87" s="213" t="s">
        <v>206</v>
      </c>
      <c r="E87" s="213" t="s">
        <v>206</v>
      </c>
      <c r="F87" s="301" t="s">
        <v>206</v>
      </c>
    </row>
    <row r="88" spans="1:6" s="198" customFormat="1" ht="12.75" x14ac:dyDescent="0.2">
      <c r="A88" s="209" t="s">
        <v>315</v>
      </c>
      <c r="B88" s="210">
        <v>9</v>
      </c>
      <c r="C88" s="213">
        <v>0.88888888888888884</v>
      </c>
      <c r="D88" s="213">
        <v>0</v>
      </c>
      <c r="E88" s="213">
        <v>0.1111111111111111</v>
      </c>
      <c r="F88" s="301">
        <v>1.6666666666666667</v>
      </c>
    </row>
    <row r="89" spans="1:6" s="198" customFormat="1" ht="12.75" x14ac:dyDescent="0.2">
      <c r="A89" s="209" t="s" vm="10">
        <v>11</v>
      </c>
      <c r="B89" s="210" t="s">
        <v>312</v>
      </c>
      <c r="C89" s="213" t="s">
        <v>312</v>
      </c>
      <c r="D89" s="213" t="s">
        <v>312</v>
      </c>
      <c r="E89" s="213" t="s">
        <v>312</v>
      </c>
      <c r="F89" s="301" t="s">
        <v>312</v>
      </c>
    </row>
    <row r="90" spans="1:6" s="198" customFormat="1" ht="12.75" x14ac:dyDescent="0.2">
      <c r="A90" s="209" t="s">
        <v>273</v>
      </c>
      <c r="B90" s="210" t="s">
        <v>312</v>
      </c>
      <c r="C90" s="213" t="s">
        <v>312</v>
      </c>
      <c r="D90" s="213" t="s">
        <v>312</v>
      </c>
      <c r="E90" s="213" t="s">
        <v>312</v>
      </c>
      <c r="F90" s="301" t="s">
        <v>312</v>
      </c>
    </row>
    <row r="91" spans="1:6" s="198" customFormat="1" ht="12.75" x14ac:dyDescent="0.2">
      <c r="A91" s="209" t="s">
        <v>270</v>
      </c>
      <c r="B91" s="210" t="s">
        <v>312</v>
      </c>
      <c r="C91" s="213" t="s">
        <v>312</v>
      </c>
      <c r="D91" s="213" t="s">
        <v>312</v>
      </c>
      <c r="E91" s="213" t="s">
        <v>312</v>
      </c>
      <c r="F91" s="301" t="s">
        <v>312</v>
      </c>
    </row>
    <row r="92" spans="1:6" s="198" customFormat="1" ht="12.75" x14ac:dyDescent="0.2">
      <c r="A92" s="209" t="s">
        <v>211</v>
      </c>
      <c r="B92" s="210">
        <v>8</v>
      </c>
      <c r="C92" s="213">
        <v>1</v>
      </c>
      <c r="D92" s="213">
        <v>0</v>
      </c>
      <c r="E92" s="213">
        <v>0</v>
      </c>
      <c r="F92" s="301">
        <v>0.75</v>
      </c>
    </row>
    <row r="93" spans="1:6" s="198" customFormat="1" ht="12.75" x14ac:dyDescent="0.2">
      <c r="A93" s="209" t="s" vm="20">
        <v>21</v>
      </c>
      <c r="B93" s="210">
        <v>2</v>
      </c>
      <c r="C93" s="213">
        <v>1</v>
      </c>
      <c r="D93" s="213">
        <v>0</v>
      </c>
      <c r="E93" s="213">
        <v>0</v>
      </c>
      <c r="F93" s="301">
        <v>0.75</v>
      </c>
    </row>
    <row r="94" spans="1:6" s="221" customFormat="1" ht="13.5" thickBot="1" x14ac:dyDescent="0.25">
      <c r="A94" s="217" t="s">
        <v>101</v>
      </c>
      <c r="B94" s="218">
        <v>90</v>
      </c>
      <c r="C94" s="219">
        <v>0.9</v>
      </c>
      <c r="D94" s="219">
        <v>3.3333333333333333E-2</v>
      </c>
      <c r="E94" s="219">
        <v>6.6666666666666666E-2</v>
      </c>
      <c r="F94" s="302">
        <v>1.5</v>
      </c>
    </row>
    <row r="95" spans="1:6" s="198" customFormat="1" ht="13.5" thickTop="1" x14ac:dyDescent="0.2">
      <c r="A95" s="209"/>
      <c r="B95" s="209"/>
      <c r="C95" s="209"/>
      <c r="D95" s="209"/>
      <c r="E95" s="209"/>
      <c r="F95" s="233"/>
    </row>
    <row r="96" spans="1:6" s="198" customFormat="1" ht="12.75" x14ac:dyDescent="0.2">
      <c r="A96" s="209"/>
      <c r="B96" s="209"/>
      <c r="C96" s="209"/>
      <c r="D96" s="209"/>
      <c r="E96" s="209"/>
      <c r="F96" s="233"/>
    </row>
    <row r="97" spans="1:6" s="198" customFormat="1" ht="12.75" x14ac:dyDescent="0.2">
      <c r="A97" s="209"/>
      <c r="B97" s="209"/>
      <c r="C97" s="209"/>
      <c r="D97" s="209"/>
      <c r="E97" s="209"/>
      <c r="F97" s="233"/>
    </row>
    <row r="98" spans="1:6" s="198" customFormat="1" ht="30" customHeight="1" x14ac:dyDescent="0.2">
      <c r="A98" s="319" t="s">
        <v>35</v>
      </c>
      <c r="B98" s="151" t="s">
        <v>114</v>
      </c>
      <c r="C98" s="270" t="s">
        <v>69</v>
      </c>
      <c r="D98" s="189" t="s">
        <v>70</v>
      </c>
      <c r="E98" s="189" t="s">
        <v>212</v>
      </c>
      <c r="F98" s="300" t="s" vm="33">
        <v>68</v>
      </c>
    </row>
    <row r="99" spans="1:6" s="198" customFormat="1" ht="12.75" x14ac:dyDescent="0.2">
      <c r="A99" s="321"/>
      <c r="B99" s="272"/>
      <c r="C99" s="272" t="s">
        <v>96</v>
      </c>
      <c r="D99" s="272" t="s">
        <v>96</v>
      </c>
      <c r="E99" s="272" t="s">
        <v>96</v>
      </c>
      <c r="F99" s="200"/>
    </row>
    <row r="100" spans="1:6" s="198" customFormat="1" ht="12.75" x14ac:dyDescent="0.2">
      <c r="A100" s="209" t="s">
        <v>210</v>
      </c>
      <c r="B100" s="210">
        <v>2</v>
      </c>
      <c r="C100" s="213">
        <v>1</v>
      </c>
      <c r="D100" s="213">
        <v>0</v>
      </c>
      <c r="E100" s="213">
        <v>0</v>
      </c>
      <c r="F100" s="301">
        <v>0.75</v>
      </c>
    </row>
    <row r="101" spans="1:6" s="198" customFormat="1" ht="12.75" x14ac:dyDescent="0.2">
      <c r="A101" s="209" t="s" vm="1">
        <v>2</v>
      </c>
      <c r="B101" s="210" t="s">
        <v>312</v>
      </c>
      <c r="C101" s="213" t="s">
        <v>312</v>
      </c>
      <c r="D101" s="213" t="s">
        <v>312</v>
      </c>
      <c r="E101" s="213" t="s">
        <v>312</v>
      </c>
      <c r="F101" s="301" t="s">
        <v>312</v>
      </c>
    </row>
    <row r="102" spans="1:6" s="198" customFormat="1" ht="12.75" x14ac:dyDescent="0.2">
      <c r="A102" s="209" t="s">
        <v>205</v>
      </c>
      <c r="B102" s="210" t="s">
        <v>206</v>
      </c>
      <c r="C102" s="213" t="s">
        <v>206</v>
      </c>
      <c r="D102" s="213" t="s">
        <v>206</v>
      </c>
      <c r="E102" s="213" t="s">
        <v>206</v>
      </c>
      <c r="F102" s="301" t="s">
        <v>206</v>
      </c>
    </row>
    <row r="103" spans="1:6" s="198" customFormat="1" ht="12.75" x14ac:dyDescent="0.2">
      <c r="A103" s="209" t="s" vm="5">
        <v>6</v>
      </c>
      <c r="B103" s="210">
        <v>9</v>
      </c>
      <c r="C103" s="213">
        <v>1</v>
      </c>
      <c r="D103" s="213">
        <v>0</v>
      </c>
      <c r="E103" s="213">
        <v>0</v>
      </c>
      <c r="F103" s="301">
        <v>0.75</v>
      </c>
    </row>
    <row r="104" spans="1:6" s="198" customFormat="1" ht="12.75" x14ac:dyDescent="0.2">
      <c r="A104" s="209" t="s" vm="6">
        <v>7</v>
      </c>
      <c r="B104" s="210">
        <v>148</v>
      </c>
      <c r="C104" s="213">
        <v>0.9932432432432432</v>
      </c>
      <c r="D104" s="213">
        <v>0</v>
      </c>
      <c r="E104" s="213">
        <v>6.7567567567567571E-3</v>
      </c>
      <c r="F104" s="301">
        <v>0.77533783783783783</v>
      </c>
    </row>
    <row r="105" spans="1:6" s="198" customFormat="1" ht="12.75" x14ac:dyDescent="0.2">
      <c r="A105" s="209" t="s" vm="7">
        <v>8</v>
      </c>
      <c r="B105" s="210" t="s">
        <v>312</v>
      </c>
      <c r="C105" s="213" t="s">
        <v>312</v>
      </c>
      <c r="D105" s="213" t="s">
        <v>312</v>
      </c>
      <c r="E105" s="213" t="s">
        <v>312</v>
      </c>
      <c r="F105" s="301" t="s">
        <v>312</v>
      </c>
    </row>
    <row r="106" spans="1:6" s="198" customFormat="1" ht="12.75" x14ac:dyDescent="0.2">
      <c r="A106" s="209" t="s" vm="8">
        <v>9</v>
      </c>
      <c r="B106" s="210" t="s">
        <v>206</v>
      </c>
      <c r="C106" s="213" t="s">
        <v>206</v>
      </c>
      <c r="D106" s="213" t="s">
        <v>206</v>
      </c>
      <c r="E106" s="213" t="s">
        <v>206</v>
      </c>
      <c r="F106" s="301" t="s">
        <v>206</v>
      </c>
    </row>
    <row r="107" spans="1:6" s="198" customFormat="1" ht="12.75" x14ac:dyDescent="0.2">
      <c r="A107" s="209" t="s">
        <v>315</v>
      </c>
      <c r="B107" s="210" t="s">
        <v>312</v>
      </c>
      <c r="C107" s="213" t="s">
        <v>312</v>
      </c>
      <c r="D107" s="213" t="s">
        <v>312</v>
      </c>
      <c r="E107" s="213" t="s">
        <v>312</v>
      </c>
      <c r="F107" s="301" t="s">
        <v>312</v>
      </c>
    </row>
    <row r="108" spans="1:6" s="198" customFormat="1" ht="12.75" x14ac:dyDescent="0.2">
      <c r="A108" s="209" t="s" vm="10">
        <v>11</v>
      </c>
      <c r="B108" s="210">
        <v>0</v>
      </c>
      <c r="C108" s="213">
        <v>0</v>
      </c>
      <c r="D108" s="213">
        <v>0</v>
      </c>
      <c r="E108" s="213">
        <v>0</v>
      </c>
      <c r="F108" s="301" t="s">
        <v>197</v>
      </c>
    </row>
    <row r="109" spans="1:6" s="198" customFormat="1" ht="12.75" x14ac:dyDescent="0.2">
      <c r="A109" s="209" t="s">
        <v>273</v>
      </c>
      <c r="B109" s="210" t="s">
        <v>312</v>
      </c>
      <c r="C109" s="213" t="s">
        <v>312</v>
      </c>
      <c r="D109" s="213" t="s">
        <v>312</v>
      </c>
      <c r="E109" s="213" t="s">
        <v>312</v>
      </c>
      <c r="F109" s="301" t="s">
        <v>312</v>
      </c>
    </row>
    <row r="110" spans="1:6" s="198" customFormat="1" ht="12.75" x14ac:dyDescent="0.2">
      <c r="A110" s="209" t="s">
        <v>270</v>
      </c>
      <c r="B110" s="210" t="s">
        <v>312</v>
      </c>
      <c r="C110" s="213" t="s">
        <v>312</v>
      </c>
      <c r="D110" s="213" t="s">
        <v>312</v>
      </c>
      <c r="E110" s="213" t="s">
        <v>312</v>
      </c>
      <c r="F110" s="301" t="s">
        <v>312</v>
      </c>
    </row>
    <row r="111" spans="1:6" s="198" customFormat="1" ht="12.75" x14ac:dyDescent="0.2">
      <c r="A111" s="209" t="s">
        <v>211</v>
      </c>
      <c r="B111" s="210">
        <v>31</v>
      </c>
      <c r="C111" s="213">
        <v>0.93548387096774188</v>
      </c>
      <c r="D111" s="213">
        <v>3.2258064516129031E-2</v>
      </c>
      <c r="E111" s="213">
        <v>3.2258064516129031E-2</v>
      </c>
      <c r="F111" s="301">
        <v>0.91935483870967738</v>
      </c>
    </row>
    <row r="112" spans="1:6" s="198" customFormat="1" ht="12.75" x14ac:dyDescent="0.2">
      <c r="A112" s="209" t="s" vm="20">
        <v>21</v>
      </c>
      <c r="B112" s="210">
        <v>2</v>
      </c>
      <c r="C112" s="213">
        <v>1</v>
      </c>
      <c r="D112" s="213">
        <v>0</v>
      </c>
      <c r="E112" s="213">
        <v>0</v>
      </c>
      <c r="F112" s="301">
        <v>0.75</v>
      </c>
    </row>
    <row r="113" spans="1:6" s="221" customFormat="1" ht="13.5" thickBot="1" x14ac:dyDescent="0.25">
      <c r="A113" s="217" t="s">
        <v>101</v>
      </c>
      <c r="B113" s="218">
        <v>193</v>
      </c>
      <c r="C113" s="219">
        <v>0.98445595854922274</v>
      </c>
      <c r="D113" s="219">
        <v>5.1813471502590676E-3</v>
      </c>
      <c r="E113" s="219">
        <v>1.0362694300518135E-2</v>
      </c>
      <c r="F113" s="302">
        <v>0.79663212435233166</v>
      </c>
    </row>
    <row r="114" spans="1:6" s="198" customFormat="1" ht="13.5" thickTop="1" x14ac:dyDescent="0.2">
      <c r="A114" s="209"/>
      <c r="B114" s="209"/>
      <c r="C114" s="209"/>
      <c r="D114" s="209"/>
      <c r="E114" s="209"/>
      <c r="F114" s="233"/>
    </row>
    <row r="115" spans="1:6" s="198" customFormat="1" ht="12.75" x14ac:dyDescent="0.2">
      <c r="A115" s="209"/>
      <c r="B115" s="209"/>
      <c r="C115" s="209"/>
      <c r="D115" s="209"/>
      <c r="E115" s="209"/>
      <c r="F115" s="233"/>
    </row>
    <row r="116" spans="1:6" s="198" customFormat="1" ht="12.75" x14ac:dyDescent="0.2">
      <c r="A116" s="209"/>
      <c r="B116" s="209"/>
      <c r="C116" s="209"/>
      <c r="D116" s="209"/>
      <c r="E116" s="209"/>
      <c r="F116" s="233"/>
    </row>
    <row r="117" spans="1:6" s="198" customFormat="1" ht="30" customHeight="1" x14ac:dyDescent="0.2">
      <c r="A117" s="319" t="s">
        <v>36</v>
      </c>
      <c r="B117" s="151" t="s">
        <v>114</v>
      </c>
      <c r="C117" s="270" t="s">
        <v>69</v>
      </c>
      <c r="D117" s="189" t="s">
        <v>70</v>
      </c>
      <c r="E117" s="189" t="s">
        <v>212</v>
      </c>
      <c r="F117" s="300" t="s" vm="33">
        <v>68</v>
      </c>
    </row>
    <row r="118" spans="1:6" s="198" customFormat="1" ht="12.75" x14ac:dyDescent="0.2">
      <c r="A118" s="321"/>
      <c r="B118" s="272"/>
      <c r="C118" s="272" t="s">
        <v>96</v>
      </c>
      <c r="D118" s="272" t="s">
        <v>96</v>
      </c>
      <c r="E118" s="272" t="s">
        <v>96</v>
      </c>
      <c r="F118" s="200"/>
    </row>
    <row r="119" spans="1:6" s="198" customFormat="1" ht="12.75" x14ac:dyDescent="0.2">
      <c r="A119" s="209" t="s">
        <v>210</v>
      </c>
      <c r="B119" s="210">
        <v>1</v>
      </c>
      <c r="C119" s="213">
        <v>0</v>
      </c>
      <c r="D119" s="213">
        <v>0</v>
      </c>
      <c r="E119" s="213">
        <v>1</v>
      </c>
      <c r="F119" s="301">
        <v>4.5</v>
      </c>
    </row>
    <row r="120" spans="1:6" s="198" customFormat="1" ht="12.75" x14ac:dyDescent="0.2">
      <c r="A120" s="209" t="s" vm="1">
        <v>2</v>
      </c>
      <c r="B120" s="210">
        <v>0</v>
      </c>
      <c r="C120" s="213">
        <v>0</v>
      </c>
      <c r="D120" s="213">
        <v>0</v>
      </c>
      <c r="E120" s="213">
        <v>0</v>
      </c>
      <c r="F120" s="301" t="s">
        <v>197</v>
      </c>
    </row>
    <row r="121" spans="1:6" s="198" customFormat="1" ht="12.75" x14ac:dyDescent="0.2">
      <c r="A121" s="209" t="s">
        <v>205</v>
      </c>
      <c r="B121" s="210" t="s">
        <v>206</v>
      </c>
      <c r="C121" s="213" t="s">
        <v>206</v>
      </c>
      <c r="D121" s="213" t="s">
        <v>206</v>
      </c>
      <c r="E121" s="213" t="s">
        <v>206</v>
      </c>
      <c r="F121" s="301" t="s">
        <v>206</v>
      </c>
    </row>
    <row r="122" spans="1:6" s="198" customFormat="1" ht="12.75" x14ac:dyDescent="0.2">
      <c r="A122" s="209" t="s" vm="5">
        <v>6</v>
      </c>
      <c r="B122" s="210" t="s">
        <v>206</v>
      </c>
      <c r="C122" s="213" t="s">
        <v>206</v>
      </c>
      <c r="D122" s="213" t="s">
        <v>206</v>
      </c>
      <c r="E122" s="213" t="s">
        <v>206</v>
      </c>
      <c r="F122" s="301" t="s">
        <v>206</v>
      </c>
    </row>
    <row r="123" spans="1:6" s="198" customFormat="1" ht="12.75" x14ac:dyDescent="0.2">
      <c r="A123" s="209" t="s" vm="6">
        <v>7</v>
      </c>
      <c r="B123" s="210" t="s">
        <v>206</v>
      </c>
      <c r="C123" s="213" t="s">
        <v>206</v>
      </c>
      <c r="D123" s="213" t="s">
        <v>206</v>
      </c>
      <c r="E123" s="213" t="s">
        <v>206</v>
      </c>
      <c r="F123" s="301" t="s">
        <v>206</v>
      </c>
    </row>
    <row r="124" spans="1:6" s="198" customFormat="1" ht="12.75" x14ac:dyDescent="0.2">
      <c r="A124" s="209" t="s" vm="7">
        <v>8</v>
      </c>
      <c r="B124" s="210">
        <v>67</v>
      </c>
      <c r="C124" s="213">
        <v>0.97014925373134331</v>
      </c>
      <c r="D124" s="213">
        <v>1.4925373134328358E-2</v>
      </c>
      <c r="E124" s="213">
        <v>1.4925373134328358E-2</v>
      </c>
      <c r="F124" s="301">
        <v>0.89552238805970152</v>
      </c>
    </row>
    <row r="125" spans="1:6" s="198" customFormat="1" ht="12.75" x14ac:dyDescent="0.2">
      <c r="A125" s="209" t="s" vm="8">
        <v>9</v>
      </c>
      <c r="B125" s="210" t="s">
        <v>206</v>
      </c>
      <c r="C125" s="213" t="s">
        <v>206</v>
      </c>
      <c r="D125" s="213" t="s">
        <v>206</v>
      </c>
      <c r="E125" s="213" t="s">
        <v>206</v>
      </c>
      <c r="F125" s="301" t="s">
        <v>206</v>
      </c>
    </row>
    <row r="126" spans="1:6" s="198" customFormat="1" ht="12.75" x14ac:dyDescent="0.2">
      <c r="A126" s="209" t="s">
        <v>315</v>
      </c>
      <c r="B126" s="210">
        <v>2</v>
      </c>
      <c r="C126" s="213">
        <v>1</v>
      </c>
      <c r="D126" s="213">
        <v>0</v>
      </c>
      <c r="E126" s="213">
        <v>0</v>
      </c>
      <c r="F126" s="301">
        <v>0.75</v>
      </c>
    </row>
    <row r="127" spans="1:6" s="198" customFormat="1" ht="12.75" x14ac:dyDescent="0.2">
      <c r="A127" s="209" t="s" vm="10">
        <v>11</v>
      </c>
      <c r="B127" s="210" t="s">
        <v>206</v>
      </c>
      <c r="C127" s="213" t="s">
        <v>206</v>
      </c>
      <c r="D127" s="213" t="s">
        <v>206</v>
      </c>
      <c r="E127" s="213" t="s">
        <v>206</v>
      </c>
      <c r="F127" s="301" t="s">
        <v>206</v>
      </c>
    </row>
    <row r="128" spans="1:6" s="198" customFormat="1" ht="12.75" x14ac:dyDescent="0.2">
      <c r="A128" s="209" t="s">
        <v>273</v>
      </c>
      <c r="B128" s="210" t="s">
        <v>312</v>
      </c>
      <c r="C128" s="213" t="s">
        <v>312</v>
      </c>
      <c r="D128" s="213" t="s">
        <v>312</v>
      </c>
      <c r="E128" s="213" t="s">
        <v>312</v>
      </c>
      <c r="F128" s="301" t="s">
        <v>312</v>
      </c>
    </row>
    <row r="129" spans="1:6" s="198" customFormat="1" ht="12.75" x14ac:dyDescent="0.2">
      <c r="A129" s="209" t="s">
        <v>270</v>
      </c>
      <c r="B129" s="210">
        <v>0</v>
      </c>
      <c r="C129" s="213">
        <v>0</v>
      </c>
      <c r="D129" s="213">
        <v>0</v>
      </c>
      <c r="E129" s="213">
        <v>0</v>
      </c>
      <c r="F129" s="301" t="s">
        <v>197</v>
      </c>
    </row>
    <row r="130" spans="1:6" s="198" customFormat="1" ht="12.75" x14ac:dyDescent="0.2">
      <c r="A130" s="209" t="s">
        <v>211</v>
      </c>
      <c r="B130" s="210">
        <v>5</v>
      </c>
      <c r="C130" s="213">
        <v>1</v>
      </c>
      <c r="D130" s="213">
        <v>0</v>
      </c>
      <c r="E130" s="213">
        <v>0</v>
      </c>
      <c r="F130" s="301">
        <v>0.75</v>
      </c>
    </row>
    <row r="131" spans="1:6" s="198" customFormat="1" ht="12.75" x14ac:dyDescent="0.2">
      <c r="A131" s="209" t="s" vm="20">
        <v>21</v>
      </c>
      <c r="B131" s="210" t="s">
        <v>206</v>
      </c>
      <c r="C131" s="213" t="s">
        <v>206</v>
      </c>
      <c r="D131" s="213" t="s">
        <v>206</v>
      </c>
      <c r="E131" s="213" t="s">
        <v>206</v>
      </c>
      <c r="F131" s="301" t="s">
        <v>206</v>
      </c>
    </row>
    <row r="132" spans="1:6" s="221" customFormat="1" ht="13.5" thickBot="1" x14ac:dyDescent="0.25">
      <c r="A132" s="217" t="s">
        <v>101</v>
      </c>
      <c r="B132" s="218">
        <v>99</v>
      </c>
      <c r="C132" s="219">
        <v>0.95959595959595956</v>
      </c>
      <c r="D132" s="219">
        <v>2.0202020202020204E-2</v>
      </c>
      <c r="E132" s="219">
        <v>2.0202020202020204E-2</v>
      </c>
      <c r="F132" s="302">
        <v>0.90151515151515149</v>
      </c>
    </row>
    <row r="133" spans="1:6" s="198" customFormat="1" ht="13.5" thickTop="1" x14ac:dyDescent="0.2">
      <c r="A133" s="209"/>
      <c r="B133" s="209"/>
      <c r="C133" s="209"/>
      <c r="D133" s="209"/>
      <c r="E133" s="209"/>
      <c r="F133" s="233"/>
    </row>
  </sheetData>
  <sortState xmlns:xlrd2="http://schemas.microsoft.com/office/spreadsheetml/2017/richdata2" ref="A119:A132">
    <sortCondition ref="A119:A132"/>
  </sortState>
  <mergeCells count="8">
    <mergeCell ref="A60:A61"/>
    <mergeCell ref="A117:A118"/>
    <mergeCell ref="A79:A80"/>
    <mergeCell ref="A98:A99"/>
    <mergeCell ref="I4:J4"/>
    <mergeCell ref="A41:A42"/>
    <mergeCell ref="A22:A23"/>
    <mergeCell ref="A3:A4"/>
  </mergeCells>
  <pageMargins left="0.7" right="0.7" top="0.75" bottom="0.75" header="0.3" footer="0.3"/>
  <pageSetup paperSize="9" orientation="portrait" r:id="rId1"/>
  <headerFooter>
    <oddHeader>&amp;C&amp;B&amp;"Arial"&amp;12&amp;Kff0000​‌OFFICIAL: Sensitive‌​</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00B398"/>
    <pageSetUpPr autoPageBreaks="0"/>
  </sheetPr>
  <dimension ref="A1:N134"/>
  <sheetViews>
    <sheetView showGridLines="0" zoomScaleNormal="100" workbookViewId="0"/>
  </sheetViews>
  <sheetFormatPr defaultColWidth="9" defaultRowHeight="14.25" x14ac:dyDescent="0.2"/>
  <cols>
    <col min="1" max="1" width="29.7109375" style="171" bestFit="1" customWidth="1"/>
    <col min="2" max="2" width="29.7109375" style="171" customWidth="1"/>
    <col min="3" max="5" width="20" style="171" customWidth="1"/>
    <col min="6" max="6" width="19.7109375" style="173" bestFit="1" customWidth="1"/>
    <col min="7" max="7" width="9.140625" style="169" customWidth="1"/>
    <col min="8" max="16384" width="9" style="169"/>
  </cols>
  <sheetData>
    <row r="1" spans="1:14" s="139" customFormat="1" ht="20.25" x14ac:dyDescent="0.3">
      <c r="A1" s="125" t="s">
        <v>229</v>
      </c>
      <c r="B1" s="136"/>
      <c r="C1" s="137"/>
      <c r="D1" s="137"/>
      <c r="E1" s="137"/>
      <c r="F1" s="180"/>
    </row>
    <row r="2" spans="1:14" s="168" customFormat="1" ht="23.25" x14ac:dyDescent="0.35">
      <c r="A2" s="179"/>
      <c r="B2" s="179"/>
      <c r="C2" s="179"/>
      <c r="D2" s="179"/>
      <c r="E2" s="179"/>
      <c r="F2" s="179"/>
    </row>
    <row r="3" spans="1:14" s="196" customFormat="1" ht="12.75" x14ac:dyDescent="0.2">
      <c r="A3" s="222"/>
      <c r="B3" s="269"/>
      <c r="C3" s="269"/>
      <c r="D3" s="269"/>
      <c r="E3" s="269"/>
      <c r="F3" s="303"/>
    </row>
    <row r="4" spans="1:14" s="198" customFormat="1" ht="30" customHeight="1" x14ac:dyDescent="0.2">
      <c r="A4" s="319" t="s">
        <v>30</v>
      </c>
      <c r="B4" s="151" t="s">
        <v>114</v>
      </c>
      <c r="C4" s="270" t="s">
        <v>69</v>
      </c>
      <c r="D4" s="189" t="s">
        <v>70</v>
      </c>
      <c r="E4" s="189" t="s">
        <v>212</v>
      </c>
      <c r="F4" s="300" t="s" vm="33">
        <v>68</v>
      </c>
    </row>
    <row r="5" spans="1:14" s="198" customFormat="1" ht="12.75" x14ac:dyDescent="0.2">
      <c r="A5" s="321"/>
      <c r="B5" s="272"/>
      <c r="C5" s="272" t="s">
        <v>96</v>
      </c>
      <c r="D5" s="272" t="s">
        <v>96</v>
      </c>
      <c r="E5" s="272" t="s">
        <v>96</v>
      </c>
      <c r="F5" s="200"/>
      <c r="G5" s="216"/>
      <c r="H5" s="216"/>
      <c r="I5" s="322"/>
      <c r="J5" s="322"/>
      <c r="K5" s="216"/>
      <c r="L5" s="216"/>
      <c r="M5" s="216"/>
      <c r="N5" s="216"/>
    </row>
    <row r="6" spans="1:14" s="198" customFormat="1" ht="12.75" x14ac:dyDescent="0.2">
      <c r="A6" s="209" t="s">
        <v>210</v>
      </c>
      <c r="B6" s="210">
        <v>33</v>
      </c>
      <c r="C6" s="213">
        <v>0.75757575757575757</v>
      </c>
      <c r="D6" s="213">
        <v>6.0606060606060608E-2</v>
      </c>
      <c r="E6" s="213">
        <v>0.18181818181818182</v>
      </c>
      <c r="F6" s="301">
        <v>3.1136363636363638</v>
      </c>
      <c r="G6" s="216"/>
      <c r="H6" s="216"/>
      <c r="I6" s="216"/>
      <c r="J6" s="216"/>
      <c r="K6" s="216"/>
      <c r="L6" s="216"/>
      <c r="M6" s="216"/>
    </row>
    <row r="7" spans="1:14" s="198" customFormat="1" ht="12.75" x14ac:dyDescent="0.2">
      <c r="A7" s="209" t="s" vm="1">
        <v>2</v>
      </c>
      <c r="B7" s="210" t="s">
        <v>312</v>
      </c>
      <c r="C7" s="213" t="s">
        <v>312</v>
      </c>
      <c r="D7" s="213" t="s">
        <v>312</v>
      </c>
      <c r="E7" s="213" t="s">
        <v>312</v>
      </c>
      <c r="F7" s="301" t="s">
        <v>312</v>
      </c>
    </row>
    <row r="8" spans="1:14" s="198" customFormat="1" ht="12.75" x14ac:dyDescent="0.2">
      <c r="A8" s="209" t="s">
        <v>205</v>
      </c>
      <c r="B8" s="210" t="s">
        <v>312</v>
      </c>
      <c r="C8" s="213" t="s">
        <v>312</v>
      </c>
      <c r="D8" s="213" t="s">
        <v>312</v>
      </c>
      <c r="E8" s="213" t="s">
        <v>312</v>
      </c>
      <c r="F8" s="301" t="s">
        <v>312</v>
      </c>
    </row>
    <row r="9" spans="1:14" s="198" customFormat="1" ht="12.75" x14ac:dyDescent="0.2">
      <c r="A9" s="209" t="s" vm="5">
        <v>6</v>
      </c>
      <c r="B9" s="210" t="s">
        <v>312</v>
      </c>
      <c r="C9" s="213" t="s">
        <v>312</v>
      </c>
      <c r="D9" s="213" t="s">
        <v>312</v>
      </c>
      <c r="E9" s="213" t="s">
        <v>312</v>
      </c>
      <c r="F9" s="301" t="s">
        <v>312</v>
      </c>
    </row>
    <row r="10" spans="1:14" s="198" customFormat="1" ht="12.75" x14ac:dyDescent="0.2">
      <c r="A10" s="209" t="s" vm="6">
        <v>7</v>
      </c>
      <c r="B10" s="210" t="s">
        <v>312</v>
      </c>
      <c r="C10" s="213" t="s">
        <v>312</v>
      </c>
      <c r="D10" s="213" t="s">
        <v>312</v>
      </c>
      <c r="E10" s="213" t="s">
        <v>312</v>
      </c>
      <c r="F10" s="301" t="s">
        <v>312</v>
      </c>
    </row>
    <row r="11" spans="1:14" s="198" customFormat="1" ht="12.75" x14ac:dyDescent="0.2">
      <c r="A11" s="209" t="s" vm="7">
        <v>8</v>
      </c>
      <c r="B11" s="210" t="s">
        <v>312</v>
      </c>
      <c r="C11" s="213" t="s">
        <v>312</v>
      </c>
      <c r="D11" s="213" t="s">
        <v>312</v>
      </c>
      <c r="E11" s="213" t="s">
        <v>312</v>
      </c>
      <c r="F11" s="301" t="s">
        <v>312</v>
      </c>
    </row>
    <row r="12" spans="1:14" s="198" customFormat="1" ht="12.75" x14ac:dyDescent="0.2">
      <c r="A12" s="209" t="s" vm="8">
        <v>9</v>
      </c>
      <c r="B12" s="210">
        <v>16</v>
      </c>
      <c r="C12" s="213">
        <v>1</v>
      </c>
      <c r="D12" s="213">
        <v>0</v>
      </c>
      <c r="E12" s="213">
        <v>0</v>
      </c>
      <c r="F12" s="301">
        <v>0.75</v>
      </c>
    </row>
    <row r="13" spans="1:14" s="198" customFormat="1" ht="12.75" x14ac:dyDescent="0.2">
      <c r="A13" s="209" t="s">
        <v>315</v>
      </c>
      <c r="B13" s="210" t="s">
        <v>206</v>
      </c>
      <c r="C13" s="213" t="s">
        <v>206</v>
      </c>
      <c r="D13" s="213" t="s">
        <v>206</v>
      </c>
      <c r="E13" s="213" t="s">
        <v>206</v>
      </c>
      <c r="F13" s="301" t="s">
        <v>206</v>
      </c>
    </row>
    <row r="14" spans="1:14" s="198" customFormat="1" ht="12.75" x14ac:dyDescent="0.2">
      <c r="A14" s="209" t="s" vm="10">
        <v>11</v>
      </c>
      <c r="B14" s="210" t="s">
        <v>312</v>
      </c>
      <c r="C14" s="213" t="s">
        <v>312</v>
      </c>
      <c r="D14" s="213" t="s">
        <v>312</v>
      </c>
      <c r="E14" s="213" t="s">
        <v>312</v>
      </c>
      <c r="F14" s="301" t="s">
        <v>312</v>
      </c>
    </row>
    <row r="15" spans="1:14" s="198" customFormat="1" ht="12.75" x14ac:dyDescent="0.2">
      <c r="A15" s="209" t="s">
        <v>273</v>
      </c>
      <c r="B15" s="210">
        <v>8</v>
      </c>
      <c r="C15" s="213">
        <v>0.875</v>
      </c>
      <c r="D15" s="213">
        <v>0.125</v>
      </c>
      <c r="E15" s="213">
        <v>0</v>
      </c>
      <c r="F15" s="301">
        <v>0.9375</v>
      </c>
    </row>
    <row r="16" spans="1:14" s="198" customFormat="1" ht="12.75" x14ac:dyDescent="0.2">
      <c r="A16" s="209" t="s">
        <v>270</v>
      </c>
      <c r="B16" s="210" t="s">
        <v>206</v>
      </c>
      <c r="C16" s="213" t="s">
        <v>206</v>
      </c>
      <c r="D16" s="213" t="s">
        <v>206</v>
      </c>
      <c r="E16" s="213" t="s">
        <v>206</v>
      </c>
      <c r="F16" s="301" t="s">
        <v>206</v>
      </c>
    </row>
    <row r="17" spans="1:6" s="198" customFormat="1" ht="12.75" x14ac:dyDescent="0.2">
      <c r="A17" s="209" t="s">
        <v>211</v>
      </c>
      <c r="B17" s="210">
        <v>36</v>
      </c>
      <c r="C17" s="213">
        <v>0.91666666666666663</v>
      </c>
      <c r="D17" s="213">
        <v>5.5555555555555552E-2</v>
      </c>
      <c r="E17" s="213">
        <v>2.7777777777777776E-2</v>
      </c>
      <c r="F17" s="301">
        <v>0.9375</v>
      </c>
    </row>
    <row r="18" spans="1:6" s="198" customFormat="1" ht="12.75" x14ac:dyDescent="0.2">
      <c r="A18" s="209" t="s" vm="20">
        <v>21</v>
      </c>
      <c r="B18" s="210">
        <v>13</v>
      </c>
      <c r="C18" s="213">
        <v>1</v>
      </c>
      <c r="D18" s="213">
        <v>0</v>
      </c>
      <c r="E18" s="213">
        <v>0</v>
      </c>
      <c r="F18" s="301">
        <v>0.75</v>
      </c>
    </row>
    <row r="19" spans="1:6" s="221" customFormat="1" ht="13.5" thickBot="1" x14ac:dyDescent="0.25">
      <c r="A19" s="217" t="s">
        <v>101</v>
      </c>
      <c r="B19" s="218">
        <v>110</v>
      </c>
      <c r="C19" s="219">
        <v>0.88181818181818183</v>
      </c>
      <c r="D19" s="219">
        <v>4.5454545454545456E-2</v>
      </c>
      <c r="E19" s="219">
        <v>7.2727272727272724E-2</v>
      </c>
      <c r="F19" s="302">
        <v>1.6090909090909091</v>
      </c>
    </row>
    <row r="20" spans="1:6" s="198" customFormat="1" ht="13.5" thickTop="1" x14ac:dyDescent="0.2">
      <c r="A20" s="209"/>
      <c r="B20" s="209"/>
      <c r="C20" s="209"/>
      <c r="D20" s="209"/>
      <c r="E20" s="209"/>
      <c r="F20" s="233"/>
    </row>
    <row r="21" spans="1:6" s="198" customFormat="1" ht="12.75" x14ac:dyDescent="0.2">
      <c r="A21" s="209"/>
      <c r="B21" s="209"/>
      <c r="C21" s="209"/>
      <c r="D21" s="209"/>
      <c r="E21" s="209"/>
      <c r="F21" s="233"/>
    </row>
    <row r="22" spans="1:6" s="198" customFormat="1" ht="12.75" x14ac:dyDescent="0.2">
      <c r="A22" s="209"/>
      <c r="B22" s="209"/>
      <c r="C22" s="209"/>
      <c r="D22" s="209"/>
      <c r="E22" s="209"/>
      <c r="F22" s="233"/>
    </row>
    <row r="23" spans="1:6" s="198" customFormat="1" ht="30" customHeight="1" x14ac:dyDescent="0.2">
      <c r="A23" s="319" t="s">
        <v>31</v>
      </c>
      <c r="B23" s="151" t="s">
        <v>114</v>
      </c>
      <c r="C23" s="270" t="s">
        <v>69</v>
      </c>
      <c r="D23" s="189" t="s">
        <v>70</v>
      </c>
      <c r="E23" s="189" t="s">
        <v>212</v>
      </c>
      <c r="F23" s="300" t="s" vm="33">
        <v>68</v>
      </c>
    </row>
    <row r="24" spans="1:6" s="198" customFormat="1" ht="12.75" x14ac:dyDescent="0.2">
      <c r="A24" s="321"/>
      <c r="B24" s="272"/>
      <c r="C24" s="272" t="s">
        <v>96</v>
      </c>
      <c r="D24" s="272" t="s">
        <v>96</v>
      </c>
      <c r="E24" s="272" t="s">
        <v>96</v>
      </c>
      <c r="F24" s="200"/>
    </row>
    <row r="25" spans="1:6" s="198" customFormat="1" ht="12.75" x14ac:dyDescent="0.2">
      <c r="A25" s="209" t="s">
        <v>210</v>
      </c>
      <c r="B25" s="210">
        <v>823</v>
      </c>
      <c r="C25" s="213">
        <v>0.89914945321992712</v>
      </c>
      <c r="D25" s="213">
        <v>1.8226002430133656E-2</v>
      </c>
      <c r="E25" s="213">
        <v>8.2624544349939252E-2</v>
      </c>
      <c r="F25" s="301">
        <v>1.7888821385176186</v>
      </c>
    </row>
    <row r="26" spans="1:6" s="198" customFormat="1" ht="12.75" x14ac:dyDescent="0.2">
      <c r="A26" s="209" t="s" vm="1">
        <v>2</v>
      </c>
      <c r="B26" s="210" t="s">
        <v>312</v>
      </c>
      <c r="C26" s="213" t="s">
        <v>312</v>
      </c>
      <c r="D26" s="213" t="s">
        <v>312</v>
      </c>
      <c r="E26" s="213" t="s">
        <v>312</v>
      </c>
      <c r="F26" s="301" t="s">
        <v>312</v>
      </c>
    </row>
    <row r="27" spans="1:6" s="198" customFormat="1" ht="12.75" x14ac:dyDescent="0.2">
      <c r="A27" s="209" t="s">
        <v>205</v>
      </c>
      <c r="B27" s="210" t="s">
        <v>312</v>
      </c>
      <c r="C27" s="213" t="s">
        <v>312</v>
      </c>
      <c r="D27" s="213" t="s">
        <v>312</v>
      </c>
      <c r="E27" s="213" t="s">
        <v>312</v>
      </c>
      <c r="F27" s="301" t="s">
        <v>312</v>
      </c>
    </row>
    <row r="28" spans="1:6" s="198" customFormat="1" ht="12.75" x14ac:dyDescent="0.2">
      <c r="A28" s="209" t="s" vm="5">
        <v>6</v>
      </c>
      <c r="B28" s="210" t="s">
        <v>312</v>
      </c>
      <c r="C28" s="213" t="s">
        <v>312</v>
      </c>
      <c r="D28" s="213" t="s">
        <v>312</v>
      </c>
      <c r="E28" s="213" t="s">
        <v>312</v>
      </c>
      <c r="F28" s="301" t="s">
        <v>312</v>
      </c>
    </row>
    <row r="29" spans="1:6" s="198" customFormat="1" ht="12.75" x14ac:dyDescent="0.2">
      <c r="A29" s="209" t="s" vm="6">
        <v>7</v>
      </c>
      <c r="B29" s="210" t="s">
        <v>312</v>
      </c>
      <c r="C29" s="213" t="s">
        <v>312</v>
      </c>
      <c r="D29" s="213" t="s">
        <v>312</v>
      </c>
      <c r="E29" s="213" t="s">
        <v>312</v>
      </c>
      <c r="F29" s="301" t="s">
        <v>312</v>
      </c>
    </row>
    <row r="30" spans="1:6" s="198" customFormat="1" ht="12.75" x14ac:dyDescent="0.2">
      <c r="A30" s="209" t="s" vm="7">
        <v>8</v>
      </c>
      <c r="B30" s="210" t="s">
        <v>312</v>
      </c>
      <c r="C30" s="213" t="s">
        <v>312</v>
      </c>
      <c r="D30" s="213" t="s">
        <v>312</v>
      </c>
      <c r="E30" s="213" t="s">
        <v>312</v>
      </c>
      <c r="F30" s="301" t="s">
        <v>312</v>
      </c>
    </row>
    <row r="31" spans="1:6" s="198" customFormat="1" ht="12.75" x14ac:dyDescent="0.2">
      <c r="A31" s="209" t="s" vm="8">
        <v>9</v>
      </c>
      <c r="B31" s="210">
        <v>379</v>
      </c>
      <c r="C31" s="213">
        <v>0.9445910290237467</v>
      </c>
      <c r="D31" s="213">
        <v>1.5831134564643801E-2</v>
      </c>
      <c r="E31" s="213">
        <v>3.9577836411609502E-2</v>
      </c>
      <c r="F31" s="301">
        <v>1.4841688654353562</v>
      </c>
    </row>
    <row r="32" spans="1:6" s="198" customFormat="1" ht="12.75" x14ac:dyDescent="0.2">
      <c r="A32" s="209" t="s">
        <v>315</v>
      </c>
      <c r="B32" s="210">
        <v>147</v>
      </c>
      <c r="C32" s="213">
        <v>0.95918367346938771</v>
      </c>
      <c r="D32" s="213">
        <v>1.3605442176870748E-2</v>
      </c>
      <c r="E32" s="213">
        <v>2.7210884353741496E-2</v>
      </c>
      <c r="F32" s="301">
        <v>1.1683673469387754</v>
      </c>
    </row>
    <row r="33" spans="1:6" s="198" customFormat="1" ht="12.75" x14ac:dyDescent="0.2">
      <c r="A33" s="209" t="s" vm="10">
        <v>11</v>
      </c>
      <c r="B33" s="210" t="s">
        <v>312</v>
      </c>
      <c r="C33" s="213" t="s">
        <v>312</v>
      </c>
      <c r="D33" s="213" t="s">
        <v>312</v>
      </c>
      <c r="E33" s="213" t="s">
        <v>312</v>
      </c>
      <c r="F33" s="301" t="s">
        <v>312</v>
      </c>
    </row>
    <row r="34" spans="1:6" s="198" customFormat="1" ht="12.75" x14ac:dyDescent="0.2">
      <c r="A34" s="209" t="s">
        <v>273</v>
      </c>
      <c r="B34" s="210">
        <v>301</v>
      </c>
      <c r="C34" s="213">
        <v>0.70431893687707636</v>
      </c>
      <c r="D34" s="213">
        <v>7.6411960132890366E-2</v>
      </c>
      <c r="E34" s="213">
        <v>0.21926910299003322</v>
      </c>
      <c r="F34" s="301">
        <v>2.5041528239202657</v>
      </c>
    </row>
    <row r="35" spans="1:6" s="198" customFormat="1" ht="12.75" x14ac:dyDescent="0.2">
      <c r="A35" s="209" t="s">
        <v>270</v>
      </c>
      <c r="B35" s="210">
        <v>55</v>
      </c>
      <c r="C35" s="213">
        <v>0.72727272727272729</v>
      </c>
      <c r="D35" s="213">
        <v>5.4545454545454543E-2</v>
      </c>
      <c r="E35" s="213">
        <v>0.21818181818181817</v>
      </c>
      <c r="F35" s="301">
        <v>3.75</v>
      </c>
    </row>
    <row r="36" spans="1:6" s="198" customFormat="1" ht="12.75" x14ac:dyDescent="0.2">
      <c r="A36" s="209" t="s">
        <v>211</v>
      </c>
      <c r="B36" s="210">
        <v>498</v>
      </c>
      <c r="C36" s="213">
        <v>0.87349397590361444</v>
      </c>
      <c r="D36" s="213">
        <v>3.2128514056224897E-2</v>
      </c>
      <c r="E36" s="213">
        <v>9.4377510040160636E-2</v>
      </c>
      <c r="F36" s="301">
        <v>1.9713855421686748</v>
      </c>
    </row>
    <row r="37" spans="1:6" s="198" customFormat="1" ht="12.75" x14ac:dyDescent="0.2">
      <c r="A37" s="209" t="s" vm="20">
        <v>21</v>
      </c>
      <c r="B37" s="210">
        <v>161</v>
      </c>
      <c r="C37" s="213">
        <v>0.86956521739130432</v>
      </c>
      <c r="D37" s="213">
        <v>1.8633540372670808E-2</v>
      </c>
      <c r="E37" s="213">
        <v>0.11180124223602485</v>
      </c>
      <c r="F37" s="301">
        <v>3.2096273291925468</v>
      </c>
    </row>
    <row r="38" spans="1:6" s="221" customFormat="1" ht="13.5" thickBot="1" x14ac:dyDescent="0.25">
      <c r="A38" s="217" t="s">
        <v>101</v>
      </c>
      <c r="B38" s="218">
        <v>2435</v>
      </c>
      <c r="C38" s="219">
        <v>0.87392197125256676</v>
      </c>
      <c r="D38" s="219">
        <v>2.9158110882956879E-2</v>
      </c>
      <c r="E38" s="219">
        <v>9.6919917864476388E-2</v>
      </c>
      <c r="F38" s="302">
        <v>1.9561601642710473</v>
      </c>
    </row>
    <row r="39" spans="1:6" s="198" customFormat="1" ht="13.5" thickTop="1" x14ac:dyDescent="0.2">
      <c r="A39" s="209"/>
      <c r="B39" s="209"/>
      <c r="C39" s="209"/>
      <c r="D39" s="209"/>
      <c r="E39" s="209"/>
      <c r="F39" s="233"/>
    </row>
    <row r="40" spans="1:6" s="198" customFormat="1" ht="12.75" x14ac:dyDescent="0.2">
      <c r="A40" s="209"/>
      <c r="B40" s="209"/>
      <c r="C40" s="209"/>
      <c r="D40" s="209"/>
      <c r="E40" s="209"/>
      <c r="F40" s="233"/>
    </row>
    <row r="41" spans="1:6" s="198" customFormat="1" ht="12.75" x14ac:dyDescent="0.2">
      <c r="A41" s="209"/>
      <c r="B41" s="209"/>
      <c r="C41" s="209"/>
      <c r="D41" s="209"/>
      <c r="E41" s="209"/>
      <c r="F41" s="233"/>
    </row>
    <row r="42" spans="1:6" s="198" customFormat="1" ht="30" customHeight="1" x14ac:dyDescent="0.2">
      <c r="A42" s="319" t="s">
        <v>32</v>
      </c>
      <c r="B42" s="151" t="s">
        <v>114</v>
      </c>
      <c r="C42" s="270" t="s">
        <v>69</v>
      </c>
      <c r="D42" s="189" t="s">
        <v>70</v>
      </c>
      <c r="E42" s="189" t="s">
        <v>212</v>
      </c>
      <c r="F42" s="300" t="s" vm="33">
        <v>68</v>
      </c>
    </row>
    <row r="43" spans="1:6" s="198" customFormat="1" ht="12.75" x14ac:dyDescent="0.2">
      <c r="A43" s="321"/>
      <c r="B43" s="272"/>
      <c r="C43" s="272" t="s">
        <v>96</v>
      </c>
      <c r="D43" s="272" t="s">
        <v>96</v>
      </c>
      <c r="E43" s="272" t="s">
        <v>96</v>
      </c>
      <c r="F43" s="200"/>
    </row>
    <row r="44" spans="1:6" s="198" customFormat="1" ht="12.75" x14ac:dyDescent="0.2">
      <c r="A44" s="209" t="s">
        <v>210</v>
      </c>
      <c r="B44" s="210" t="s">
        <v>312</v>
      </c>
      <c r="C44" s="213" t="s">
        <v>312</v>
      </c>
      <c r="D44" s="213" t="s">
        <v>312</v>
      </c>
      <c r="E44" s="213" t="s">
        <v>312</v>
      </c>
      <c r="F44" s="301" t="s">
        <v>312</v>
      </c>
    </row>
    <row r="45" spans="1:6" s="198" customFormat="1" ht="12.75" x14ac:dyDescent="0.2">
      <c r="A45" s="209" t="s" vm="1">
        <v>2</v>
      </c>
      <c r="B45" s="210" t="s">
        <v>312</v>
      </c>
      <c r="C45" s="213" t="s">
        <v>312</v>
      </c>
      <c r="D45" s="213" t="s">
        <v>312</v>
      </c>
      <c r="E45" s="213" t="s">
        <v>312</v>
      </c>
      <c r="F45" s="301" t="s">
        <v>312</v>
      </c>
    </row>
    <row r="46" spans="1:6" s="198" customFormat="1" ht="12.75" x14ac:dyDescent="0.2">
      <c r="A46" s="209" t="s">
        <v>205</v>
      </c>
      <c r="B46" s="210" t="s">
        <v>312</v>
      </c>
      <c r="C46" s="213" t="s">
        <v>312</v>
      </c>
      <c r="D46" s="213" t="s">
        <v>312</v>
      </c>
      <c r="E46" s="213" t="s">
        <v>312</v>
      </c>
      <c r="F46" s="301" t="s">
        <v>312</v>
      </c>
    </row>
    <row r="47" spans="1:6" s="198" customFormat="1" ht="12.75" x14ac:dyDescent="0.2">
      <c r="A47" s="209" t="s" vm="5">
        <v>6</v>
      </c>
      <c r="B47" s="210" t="s">
        <v>312</v>
      </c>
      <c r="C47" s="213" t="s">
        <v>312</v>
      </c>
      <c r="D47" s="213" t="s">
        <v>312</v>
      </c>
      <c r="E47" s="213" t="s">
        <v>312</v>
      </c>
      <c r="F47" s="301" t="s">
        <v>312</v>
      </c>
    </row>
    <row r="48" spans="1:6" s="198" customFormat="1" ht="12.75" x14ac:dyDescent="0.2">
      <c r="A48" s="209" t="s" vm="6">
        <v>7</v>
      </c>
      <c r="B48" s="210" t="s">
        <v>312</v>
      </c>
      <c r="C48" s="213" t="s">
        <v>312</v>
      </c>
      <c r="D48" s="213" t="s">
        <v>312</v>
      </c>
      <c r="E48" s="213" t="s">
        <v>312</v>
      </c>
      <c r="F48" s="301" t="s">
        <v>312</v>
      </c>
    </row>
    <row r="49" spans="1:6" s="198" customFormat="1" ht="12.75" x14ac:dyDescent="0.2">
      <c r="A49" s="209" t="s" vm="7">
        <v>8</v>
      </c>
      <c r="B49" s="210" t="s">
        <v>312</v>
      </c>
      <c r="C49" s="213" t="s">
        <v>312</v>
      </c>
      <c r="D49" s="213" t="s">
        <v>312</v>
      </c>
      <c r="E49" s="213" t="s">
        <v>312</v>
      </c>
      <c r="F49" s="301" t="s">
        <v>312</v>
      </c>
    </row>
    <row r="50" spans="1:6" s="198" customFormat="1" ht="12.75" x14ac:dyDescent="0.2">
      <c r="A50" s="209" t="s" vm="8">
        <v>9</v>
      </c>
      <c r="B50" s="210" t="s">
        <v>312</v>
      </c>
      <c r="C50" s="213" t="s">
        <v>312</v>
      </c>
      <c r="D50" s="213" t="s">
        <v>312</v>
      </c>
      <c r="E50" s="213" t="s">
        <v>312</v>
      </c>
      <c r="F50" s="301" t="s">
        <v>312</v>
      </c>
    </row>
    <row r="51" spans="1:6" s="198" customFormat="1" ht="12.75" x14ac:dyDescent="0.2">
      <c r="A51" s="209" t="s">
        <v>315</v>
      </c>
      <c r="B51" s="210" t="s">
        <v>312</v>
      </c>
      <c r="C51" s="213" t="s">
        <v>312</v>
      </c>
      <c r="D51" s="213" t="s">
        <v>312</v>
      </c>
      <c r="E51" s="213" t="s">
        <v>312</v>
      </c>
      <c r="F51" s="301" t="s">
        <v>312</v>
      </c>
    </row>
    <row r="52" spans="1:6" s="198" customFormat="1" ht="12.75" x14ac:dyDescent="0.2">
      <c r="A52" s="209" t="s" vm="10">
        <v>11</v>
      </c>
      <c r="B52" s="210" t="s">
        <v>312</v>
      </c>
      <c r="C52" s="213" t="s">
        <v>312</v>
      </c>
      <c r="D52" s="213" t="s">
        <v>312</v>
      </c>
      <c r="E52" s="213" t="s">
        <v>312</v>
      </c>
      <c r="F52" s="301" t="s">
        <v>312</v>
      </c>
    </row>
    <row r="53" spans="1:6" s="198" customFormat="1" ht="12.75" x14ac:dyDescent="0.2">
      <c r="A53" s="209" t="s">
        <v>273</v>
      </c>
      <c r="B53" s="210" t="s">
        <v>312</v>
      </c>
      <c r="C53" s="213" t="s">
        <v>312</v>
      </c>
      <c r="D53" s="213" t="s">
        <v>312</v>
      </c>
      <c r="E53" s="213" t="s">
        <v>312</v>
      </c>
      <c r="F53" s="301" t="s">
        <v>312</v>
      </c>
    </row>
    <row r="54" spans="1:6" s="198" customFormat="1" ht="12.75" x14ac:dyDescent="0.2">
      <c r="A54" s="209" t="s">
        <v>270</v>
      </c>
      <c r="B54" s="210" t="s">
        <v>312</v>
      </c>
      <c r="C54" s="213" t="s">
        <v>312</v>
      </c>
      <c r="D54" s="213" t="s">
        <v>312</v>
      </c>
      <c r="E54" s="213" t="s">
        <v>312</v>
      </c>
      <c r="F54" s="301" t="s">
        <v>312</v>
      </c>
    </row>
    <row r="55" spans="1:6" s="198" customFormat="1" ht="12.75" x14ac:dyDescent="0.2">
      <c r="A55" s="209" t="s">
        <v>211</v>
      </c>
      <c r="B55" s="210" t="s">
        <v>312</v>
      </c>
      <c r="C55" s="213" t="s">
        <v>312</v>
      </c>
      <c r="D55" s="213" t="s">
        <v>312</v>
      </c>
      <c r="E55" s="213" t="s">
        <v>312</v>
      </c>
      <c r="F55" s="301" t="s">
        <v>312</v>
      </c>
    </row>
    <row r="56" spans="1:6" s="198" customFormat="1" ht="12.75" x14ac:dyDescent="0.2">
      <c r="A56" s="209" t="s" vm="20">
        <v>21</v>
      </c>
      <c r="B56" s="210" t="s">
        <v>312</v>
      </c>
      <c r="C56" s="213" t="s">
        <v>312</v>
      </c>
      <c r="D56" s="213" t="s">
        <v>312</v>
      </c>
      <c r="E56" s="213" t="s">
        <v>312</v>
      </c>
      <c r="F56" s="301" t="s">
        <v>312</v>
      </c>
    </row>
    <row r="57" spans="1:6" s="221" customFormat="1" ht="13.5" thickBot="1" x14ac:dyDescent="0.25">
      <c r="A57" s="217" t="s">
        <v>101</v>
      </c>
      <c r="B57" s="218" t="s">
        <v>312</v>
      </c>
      <c r="C57" s="219" t="s">
        <v>312</v>
      </c>
      <c r="D57" s="219" t="s">
        <v>312</v>
      </c>
      <c r="E57" s="219" t="s">
        <v>312</v>
      </c>
      <c r="F57" s="302" t="s">
        <v>312</v>
      </c>
    </row>
    <row r="58" spans="1:6" s="198" customFormat="1" ht="13.5" thickTop="1" x14ac:dyDescent="0.2">
      <c r="A58" s="209"/>
      <c r="B58" s="209"/>
      <c r="C58" s="209"/>
      <c r="D58" s="209"/>
      <c r="E58" s="209"/>
      <c r="F58" s="233"/>
    </row>
    <row r="59" spans="1:6" s="198" customFormat="1" ht="12.75" x14ac:dyDescent="0.2">
      <c r="A59" s="209"/>
      <c r="B59" s="209"/>
      <c r="C59" s="209"/>
      <c r="D59" s="209"/>
      <c r="E59" s="209"/>
      <c r="F59" s="233"/>
    </row>
    <row r="60" spans="1:6" s="198" customFormat="1" ht="12.75" x14ac:dyDescent="0.2">
      <c r="A60" s="209"/>
      <c r="B60" s="209"/>
      <c r="C60" s="209"/>
      <c r="D60" s="209"/>
      <c r="E60" s="209"/>
      <c r="F60" s="233"/>
    </row>
    <row r="61" spans="1:6" s="198" customFormat="1" ht="30" customHeight="1" x14ac:dyDescent="0.2">
      <c r="A61" s="319" t="s">
        <v>33</v>
      </c>
      <c r="B61" s="151" t="s">
        <v>114</v>
      </c>
      <c r="C61" s="270" t="s">
        <v>69</v>
      </c>
      <c r="D61" s="189" t="s">
        <v>70</v>
      </c>
      <c r="E61" s="189" t="s">
        <v>212</v>
      </c>
      <c r="F61" s="300" t="s" vm="33">
        <v>68</v>
      </c>
    </row>
    <row r="62" spans="1:6" s="198" customFormat="1" ht="12.75" x14ac:dyDescent="0.2">
      <c r="A62" s="321"/>
      <c r="B62" s="272"/>
      <c r="C62" s="272" t="s">
        <v>96</v>
      </c>
      <c r="D62" s="272" t="s">
        <v>96</v>
      </c>
      <c r="E62" s="272" t="s">
        <v>96</v>
      </c>
      <c r="F62" s="200"/>
    </row>
    <row r="63" spans="1:6" s="198" customFormat="1" ht="12.75" x14ac:dyDescent="0.2">
      <c r="A63" s="209" t="s">
        <v>210</v>
      </c>
      <c r="B63" s="210">
        <v>1113</v>
      </c>
      <c r="C63" s="213">
        <v>0.94429469901168017</v>
      </c>
      <c r="D63" s="213">
        <v>1.4375561545372867E-2</v>
      </c>
      <c r="E63" s="213">
        <v>4.1329739442946989E-2</v>
      </c>
      <c r="F63" s="301">
        <v>1.1098382749326146</v>
      </c>
    </row>
    <row r="64" spans="1:6" s="198" customFormat="1" ht="12.75" x14ac:dyDescent="0.2">
      <c r="A64" s="209" t="s" vm="1">
        <v>2</v>
      </c>
      <c r="B64" s="210" t="s">
        <v>312</v>
      </c>
      <c r="C64" s="213" t="s">
        <v>312</v>
      </c>
      <c r="D64" s="213" t="s">
        <v>312</v>
      </c>
      <c r="E64" s="213" t="s">
        <v>312</v>
      </c>
      <c r="F64" s="301" t="s">
        <v>312</v>
      </c>
    </row>
    <row r="65" spans="1:6" s="198" customFormat="1" ht="12.75" x14ac:dyDescent="0.2">
      <c r="A65" s="209" t="s">
        <v>205</v>
      </c>
      <c r="B65" s="210" t="s">
        <v>312</v>
      </c>
      <c r="C65" s="213" t="s">
        <v>312</v>
      </c>
      <c r="D65" s="213" t="s">
        <v>312</v>
      </c>
      <c r="E65" s="213" t="s">
        <v>312</v>
      </c>
      <c r="F65" s="301" t="s">
        <v>312</v>
      </c>
    </row>
    <row r="66" spans="1:6" s="198" customFormat="1" ht="12.75" x14ac:dyDescent="0.2">
      <c r="A66" s="209" t="s" vm="5">
        <v>6</v>
      </c>
      <c r="B66" s="210" t="s">
        <v>312</v>
      </c>
      <c r="C66" s="213" t="s">
        <v>312</v>
      </c>
      <c r="D66" s="213" t="s">
        <v>312</v>
      </c>
      <c r="E66" s="213" t="s">
        <v>312</v>
      </c>
      <c r="F66" s="301" t="s">
        <v>312</v>
      </c>
    </row>
    <row r="67" spans="1:6" s="198" customFormat="1" ht="12.75" x14ac:dyDescent="0.2">
      <c r="A67" s="209" t="s" vm="6">
        <v>7</v>
      </c>
      <c r="B67" s="210" t="s">
        <v>312</v>
      </c>
      <c r="C67" s="213" t="s">
        <v>312</v>
      </c>
      <c r="D67" s="213" t="s">
        <v>312</v>
      </c>
      <c r="E67" s="213" t="s">
        <v>312</v>
      </c>
      <c r="F67" s="301" t="s">
        <v>312</v>
      </c>
    </row>
    <row r="68" spans="1:6" s="198" customFormat="1" ht="12.75" x14ac:dyDescent="0.2">
      <c r="A68" s="209" t="s" vm="7">
        <v>8</v>
      </c>
      <c r="B68" s="210" t="s">
        <v>312</v>
      </c>
      <c r="C68" s="213" t="s">
        <v>312</v>
      </c>
      <c r="D68" s="213" t="s">
        <v>312</v>
      </c>
      <c r="E68" s="213" t="s">
        <v>312</v>
      </c>
      <c r="F68" s="301" t="s">
        <v>312</v>
      </c>
    </row>
    <row r="69" spans="1:6" s="198" customFormat="1" ht="12.75" x14ac:dyDescent="0.2">
      <c r="A69" s="209" t="s" vm="8">
        <v>9</v>
      </c>
      <c r="B69" s="210">
        <v>317</v>
      </c>
      <c r="C69" s="213">
        <v>0.98107255520504733</v>
      </c>
      <c r="D69" s="213">
        <v>3.1545741324921135E-3</v>
      </c>
      <c r="E69" s="213">
        <v>1.5772870662460567E-2</v>
      </c>
      <c r="F69" s="301">
        <v>0.8848580441640379</v>
      </c>
    </row>
    <row r="70" spans="1:6" s="198" customFormat="1" ht="12.75" x14ac:dyDescent="0.2">
      <c r="A70" s="209" t="s">
        <v>315</v>
      </c>
      <c r="B70" s="210">
        <v>143</v>
      </c>
      <c r="C70" s="213">
        <v>0.97902097902097907</v>
      </c>
      <c r="D70" s="213">
        <v>6.993006993006993E-3</v>
      </c>
      <c r="E70" s="213">
        <v>1.3986013986013986E-2</v>
      </c>
      <c r="F70" s="301">
        <v>0.90734265734265729</v>
      </c>
    </row>
    <row r="71" spans="1:6" s="198" customFormat="1" ht="12.75" x14ac:dyDescent="0.2">
      <c r="A71" s="209" t="s" vm="10">
        <v>11</v>
      </c>
      <c r="B71" s="210" t="s">
        <v>312</v>
      </c>
      <c r="C71" s="213" t="s">
        <v>312</v>
      </c>
      <c r="D71" s="213" t="s">
        <v>312</v>
      </c>
      <c r="E71" s="213" t="s">
        <v>312</v>
      </c>
      <c r="F71" s="301" t="s">
        <v>312</v>
      </c>
    </row>
    <row r="72" spans="1:6" s="198" customFormat="1" ht="12.75" x14ac:dyDescent="0.2">
      <c r="A72" s="209" t="s">
        <v>273</v>
      </c>
      <c r="B72" s="210">
        <v>416</v>
      </c>
      <c r="C72" s="213">
        <v>0.89423076923076927</v>
      </c>
      <c r="D72" s="213">
        <v>2.8846153846153848E-2</v>
      </c>
      <c r="E72" s="213">
        <v>7.6923076923076927E-2</v>
      </c>
      <c r="F72" s="301">
        <v>1.5324519230769231</v>
      </c>
    </row>
    <row r="73" spans="1:6" s="198" customFormat="1" ht="12.75" x14ac:dyDescent="0.2">
      <c r="A73" s="209" t="s">
        <v>270</v>
      </c>
      <c r="B73" s="210" t="s">
        <v>312</v>
      </c>
      <c r="C73" s="276" t="s">
        <v>312</v>
      </c>
      <c r="D73" s="276" t="s">
        <v>312</v>
      </c>
      <c r="E73" s="276" t="s">
        <v>312</v>
      </c>
      <c r="F73" s="301" t="s">
        <v>312</v>
      </c>
    </row>
    <row r="74" spans="1:6" s="198" customFormat="1" ht="12.75" x14ac:dyDescent="0.2">
      <c r="A74" s="209" t="s">
        <v>211</v>
      </c>
      <c r="B74" s="210">
        <v>650</v>
      </c>
      <c r="C74" s="276">
        <v>0.9276923076923077</v>
      </c>
      <c r="D74" s="276">
        <v>2.7692307692307693E-2</v>
      </c>
      <c r="E74" s="276">
        <v>4.4615384615384612E-2</v>
      </c>
      <c r="F74" s="301">
        <v>1.1526923076923077</v>
      </c>
    </row>
    <row r="75" spans="1:6" s="198" customFormat="1" ht="12.75" x14ac:dyDescent="0.2">
      <c r="A75" s="209" t="s" vm="20">
        <v>21</v>
      </c>
      <c r="B75" s="210">
        <v>115</v>
      </c>
      <c r="C75" s="213">
        <v>0.91304347826086951</v>
      </c>
      <c r="D75" s="213">
        <v>2.6086956521739129E-2</v>
      </c>
      <c r="E75" s="213">
        <v>6.0869565217391307E-2</v>
      </c>
      <c r="F75" s="301">
        <v>1.5913043478260869</v>
      </c>
    </row>
    <row r="76" spans="1:6" s="221" customFormat="1" ht="13.5" thickBot="1" x14ac:dyDescent="0.25">
      <c r="A76" s="217" t="s">
        <v>101</v>
      </c>
      <c r="B76" s="218">
        <v>2803</v>
      </c>
      <c r="C76" s="219">
        <v>0.93756689261505533</v>
      </c>
      <c r="D76" s="219">
        <v>1.8551551908669282E-2</v>
      </c>
      <c r="E76" s="219">
        <v>4.3881555476275418E-2</v>
      </c>
      <c r="F76" s="302">
        <v>1.1650017838030682</v>
      </c>
    </row>
    <row r="77" spans="1:6" s="198" customFormat="1" ht="13.5" thickTop="1" x14ac:dyDescent="0.2">
      <c r="A77" s="209"/>
      <c r="B77" s="209"/>
      <c r="C77" s="209"/>
      <c r="D77" s="209"/>
      <c r="E77" s="209"/>
      <c r="F77" s="233"/>
    </row>
    <row r="78" spans="1:6" s="198" customFormat="1" ht="12.75" x14ac:dyDescent="0.2">
      <c r="A78" s="209"/>
      <c r="B78" s="209"/>
      <c r="C78" s="209"/>
      <c r="D78" s="209"/>
      <c r="E78" s="209"/>
      <c r="F78" s="233"/>
    </row>
    <row r="79" spans="1:6" s="198" customFormat="1" ht="12.75" x14ac:dyDescent="0.2">
      <c r="A79" s="209"/>
      <c r="B79" s="209"/>
      <c r="C79" s="209"/>
      <c r="D79" s="209"/>
      <c r="E79" s="209"/>
      <c r="F79" s="233"/>
    </row>
    <row r="80" spans="1:6" s="198" customFormat="1" ht="30" customHeight="1" x14ac:dyDescent="0.2">
      <c r="A80" s="319" t="s">
        <v>34</v>
      </c>
      <c r="B80" s="151" t="s">
        <v>114</v>
      </c>
      <c r="C80" s="270" t="s">
        <v>69</v>
      </c>
      <c r="D80" s="189" t="s">
        <v>70</v>
      </c>
      <c r="E80" s="189" t="s">
        <v>212</v>
      </c>
      <c r="F80" s="300" t="s" vm="33">
        <v>68</v>
      </c>
    </row>
    <row r="81" spans="1:6" s="198" customFormat="1" ht="12.75" x14ac:dyDescent="0.2">
      <c r="A81" s="321"/>
      <c r="B81" s="272"/>
      <c r="C81" s="272" t="s">
        <v>96</v>
      </c>
      <c r="D81" s="272" t="s">
        <v>96</v>
      </c>
      <c r="E81" s="272" t="s">
        <v>96</v>
      </c>
      <c r="F81" s="200"/>
    </row>
    <row r="82" spans="1:6" s="198" customFormat="1" ht="12.75" x14ac:dyDescent="0.2">
      <c r="A82" s="209" t="s">
        <v>210</v>
      </c>
      <c r="B82" s="210" t="s">
        <v>312</v>
      </c>
      <c r="C82" s="213" t="s">
        <v>312</v>
      </c>
      <c r="D82" s="213" t="s">
        <v>312</v>
      </c>
      <c r="E82" s="213" t="s">
        <v>312</v>
      </c>
      <c r="F82" s="301" t="s">
        <v>312</v>
      </c>
    </row>
    <row r="83" spans="1:6" s="198" customFormat="1" ht="12.75" x14ac:dyDescent="0.2">
      <c r="A83" s="209" t="s" vm="1">
        <v>2</v>
      </c>
      <c r="B83" s="210" t="s">
        <v>312</v>
      </c>
      <c r="C83" s="213" t="s">
        <v>312</v>
      </c>
      <c r="D83" s="213" t="s">
        <v>312</v>
      </c>
      <c r="E83" s="213" t="s">
        <v>312</v>
      </c>
      <c r="F83" s="301" t="s">
        <v>312</v>
      </c>
    </row>
    <row r="84" spans="1:6" s="198" customFormat="1" ht="12.75" x14ac:dyDescent="0.2">
      <c r="A84" s="209" t="s">
        <v>205</v>
      </c>
      <c r="B84" s="210" t="s">
        <v>312</v>
      </c>
      <c r="C84" s="213" t="s">
        <v>312</v>
      </c>
      <c r="D84" s="213" t="s">
        <v>312</v>
      </c>
      <c r="E84" s="213" t="s">
        <v>312</v>
      </c>
      <c r="F84" s="301" t="s">
        <v>312</v>
      </c>
    </row>
    <row r="85" spans="1:6" s="198" customFormat="1" ht="12.75" x14ac:dyDescent="0.2">
      <c r="A85" s="209" t="s" vm="5">
        <v>6</v>
      </c>
      <c r="B85" s="210" t="s">
        <v>312</v>
      </c>
      <c r="C85" s="213" t="s">
        <v>312</v>
      </c>
      <c r="D85" s="213" t="s">
        <v>312</v>
      </c>
      <c r="E85" s="213" t="s">
        <v>312</v>
      </c>
      <c r="F85" s="301" t="s">
        <v>312</v>
      </c>
    </row>
    <row r="86" spans="1:6" s="198" customFormat="1" ht="12.75" x14ac:dyDescent="0.2">
      <c r="A86" s="209" t="s" vm="6">
        <v>7</v>
      </c>
      <c r="B86" s="210" t="s">
        <v>312</v>
      </c>
      <c r="C86" s="213" t="s">
        <v>312</v>
      </c>
      <c r="D86" s="213" t="s">
        <v>312</v>
      </c>
      <c r="E86" s="213" t="s">
        <v>312</v>
      </c>
      <c r="F86" s="301" t="s">
        <v>312</v>
      </c>
    </row>
    <row r="87" spans="1:6" s="198" customFormat="1" ht="12.75" x14ac:dyDescent="0.2">
      <c r="A87" s="209" t="s" vm="7">
        <v>8</v>
      </c>
      <c r="B87" s="210" t="s">
        <v>312</v>
      </c>
      <c r="C87" s="213" t="s">
        <v>312</v>
      </c>
      <c r="D87" s="213" t="s">
        <v>312</v>
      </c>
      <c r="E87" s="213" t="s">
        <v>312</v>
      </c>
      <c r="F87" s="301" t="s">
        <v>312</v>
      </c>
    </row>
    <row r="88" spans="1:6" s="198" customFormat="1" ht="12.75" x14ac:dyDescent="0.2">
      <c r="A88" s="209" t="s" vm="8">
        <v>9</v>
      </c>
      <c r="B88" s="210" t="s">
        <v>312</v>
      </c>
      <c r="C88" s="213" t="s">
        <v>312</v>
      </c>
      <c r="D88" s="213" t="s">
        <v>312</v>
      </c>
      <c r="E88" s="213" t="s">
        <v>312</v>
      </c>
      <c r="F88" s="301" t="s">
        <v>312</v>
      </c>
    </row>
    <row r="89" spans="1:6" s="198" customFormat="1" ht="12.75" x14ac:dyDescent="0.2">
      <c r="A89" s="209" t="s">
        <v>315</v>
      </c>
      <c r="B89" s="210" t="s">
        <v>312</v>
      </c>
      <c r="C89" s="213" t="s">
        <v>312</v>
      </c>
      <c r="D89" s="213" t="s">
        <v>312</v>
      </c>
      <c r="E89" s="213" t="s">
        <v>312</v>
      </c>
      <c r="F89" s="301" t="s">
        <v>312</v>
      </c>
    </row>
    <row r="90" spans="1:6" s="198" customFormat="1" ht="12.75" x14ac:dyDescent="0.2">
      <c r="A90" s="209" t="s" vm="10">
        <v>11</v>
      </c>
      <c r="B90" s="210" t="s">
        <v>312</v>
      </c>
      <c r="C90" s="213" t="s">
        <v>312</v>
      </c>
      <c r="D90" s="213" t="s">
        <v>312</v>
      </c>
      <c r="E90" s="213" t="s">
        <v>312</v>
      </c>
      <c r="F90" s="301" t="s">
        <v>312</v>
      </c>
    </row>
    <row r="91" spans="1:6" s="198" customFormat="1" ht="12.75" x14ac:dyDescent="0.2">
      <c r="A91" s="209" t="s">
        <v>273</v>
      </c>
      <c r="B91" s="210" t="s">
        <v>312</v>
      </c>
      <c r="C91" s="213" t="s">
        <v>312</v>
      </c>
      <c r="D91" s="213" t="s">
        <v>312</v>
      </c>
      <c r="E91" s="213" t="s">
        <v>312</v>
      </c>
      <c r="F91" s="301" t="s">
        <v>312</v>
      </c>
    </row>
    <row r="92" spans="1:6" s="198" customFormat="1" ht="12.75" x14ac:dyDescent="0.2">
      <c r="A92" s="209" t="s">
        <v>270</v>
      </c>
      <c r="B92" s="210" t="s">
        <v>312</v>
      </c>
      <c r="C92" s="213" t="s">
        <v>312</v>
      </c>
      <c r="D92" s="213" t="s">
        <v>312</v>
      </c>
      <c r="E92" s="213" t="s">
        <v>312</v>
      </c>
      <c r="F92" s="301" t="s">
        <v>312</v>
      </c>
    </row>
    <row r="93" spans="1:6" s="198" customFormat="1" ht="12.75" x14ac:dyDescent="0.2">
      <c r="A93" s="209" t="s">
        <v>211</v>
      </c>
      <c r="B93" s="210" t="s">
        <v>312</v>
      </c>
      <c r="C93" s="213" t="s">
        <v>312</v>
      </c>
      <c r="D93" s="213" t="s">
        <v>312</v>
      </c>
      <c r="E93" s="213" t="s">
        <v>312</v>
      </c>
      <c r="F93" s="301" t="s">
        <v>312</v>
      </c>
    </row>
    <row r="94" spans="1:6" s="198" customFormat="1" ht="12.75" x14ac:dyDescent="0.2">
      <c r="A94" s="209" t="s" vm="20">
        <v>21</v>
      </c>
      <c r="B94" s="210" t="s">
        <v>312</v>
      </c>
      <c r="C94" s="213" t="s">
        <v>312</v>
      </c>
      <c r="D94" s="213" t="s">
        <v>312</v>
      </c>
      <c r="E94" s="213" t="s">
        <v>312</v>
      </c>
      <c r="F94" s="301" t="s">
        <v>312</v>
      </c>
    </row>
    <row r="95" spans="1:6" s="221" customFormat="1" ht="13.5" thickBot="1" x14ac:dyDescent="0.25">
      <c r="A95" s="217" t="s">
        <v>101</v>
      </c>
      <c r="B95" s="218"/>
      <c r="C95" s="219"/>
      <c r="D95" s="219"/>
      <c r="E95" s="219"/>
      <c r="F95" s="302"/>
    </row>
    <row r="96" spans="1:6" s="198" customFormat="1" ht="13.5" thickTop="1" x14ac:dyDescent="0.2">
      <c r="A96" s="209"/>
      <c r="B96" s="209"/>
      <c r="C96" s="209"/>
      <c r="D96" s="209"/>
      <c r="E96" s="209"/>
      <c r="F96" s="233"/>
    </row>
    <row r="97" spans="1:6" s="198" customFormat="1" ht="12.75" x14ac:dyDescent="0.2">
      <c r="A97" s="209"/>
      <c r="B97" s="209"/>
      <c r="C97" s="209"/>
      <c r="D97" s="209"/>
      <c r="E97" s="209"/>
      <c r="F97" s="233"/>
    </row>
    <row r="98" spans="1:6" s="198" customFormat="1" ht="12.75" x14ac:dyDescent="0.2">
      <c r="A98" s="209"/>
      <c r="B98" s="209"/>
      <c r="C98" s="209"/>
      <c r="D98" s="209"/>
      <c r="E98" s="209"/>
      <c r="F98" s="233"/>
    </row>
    <row r="99" spans="1:6" s="198" customFormat="1" ht="30" customHeight="1" x14ac:dyDescent="0.2">
      <c r="A99" s="319" t="s">
        <v>35</v>
      </c>
      <c r="B99" s="151" t="s">
        <v>114</v>
      </c>
      <c r="C99" s="270" t="s">
        <v>69</v>
      </c>
      <c r="D99" s="189" t="s">
        <v>70</v>
      </c>
      <c r="E99" s="189" t="s">
        <v>212</v>
      </c>
      <c r="F99" s="300" t="s" vm="33">
        <v>68</v>
      </c>
    </row>
    <row r="100" spans="1:6" s="198" customFormat="1" ht="12.75" x14ac:dyDescent="0.2">
      <c r="A100" s="321"/>
      <c r="B100" s="272"/>
      <c r="C100" s="272" t="s">
        <v>96</v>
      </c>
      <c r="D100" s="272" t="s">
        <v>96</v>
      </c>
      <c r="E100" s="272" t="s">
        <v>96</v>
      </c>
      <c r="F100" s="200"/>
    </row>
    <row r="101" spans="1:6" s="198" customFormat="1" ht="12.75" x14ac:dyDescent="0.2">
      <c r="A101" s="209" t="s">
        <v>210</v>
      </c>
      <c r="B101" s="210" t="s">
        <v>312</v>
      </c>
      <c r="C101" s="213" t="s">
        <v>312</v>
      </c>
      <c r="D101" s="213" t="s">
        <v>312</v>
      </c>
      <c r="E101" s="213" t="s">
        <v>312</v>
      </c>
      <c r="F101" s="301" t="s">
        <v>312</v>
      </c>
    </row>
    <row r="102" spans="1:6" s="198" customFormat="1" ht="12.75" x14ac:dyDescent="0.2">
      <c r="A102" s="209" t="s" vm="1">
        <v>2</v>
      </c>
      <c r="B102" s="210" t="s">
        <v>312</v>
      </c>
      <c r="C102" s="213" t="s">
        <v>312</v>
      </c>
      <c r="D102" s="213" t="s">
        <v>312</v>
      </c>
      <c r="E102" s="213" t="s">
        <v>312</v>
      </c>
      <c r="F102" s="301" t="s">
        <v>312</v>
      </c>
    </row>
    <row r="103" spans="1:6" s="198" customFormat="1" ht="12.75" x14ac:dyDescent="0.2">
      <c r="A103" s="209" t="s">
        <v>205</v>
      </c>
      <c r="B103" s="210" t="s">
        <v>312</v>
      </c>
      <c r="C103" s="213" t="s">
        <v>312</v>
      </c>
      <c r="D103" s="213" t="s">
        <v>312</v>
      </c>
      <c r="E103" s="213" t="s">
        <v>312</v>
      </c>
      <c r="F103" s="301" t="s">
        <v>312</v>
      </c>
    </row>
    <row r="104" spans="1:6" s="198" customFormat="1" ht="12.75" x14ac:dyDescent="0.2">
      <c r="A104" s="209" t="s" vm="5">
        <v>6</v>
      </c>
      <c r="B104" s="210" t="s">
        <v>312</v>
      </c>
      <c r="C104" s="213" t="s">
        <v>312</v>
      </c>
      <c r="D104" s="213" t="s">
        <v>312</v>
      </c>
      <c r="E104" s="213" t="s">
        <v>312</v>
      </c>
      <c r="F104" s="301" t="s">
        <v>312</v>
      </c>
    </row>
    <row r="105" spans="1:6" s="198" customFormat="1" ht="12.75" x14ac:dyDescent="0.2">
      <c r="A105" s="209" t="s" vm="6">
        <v>7</v>
      </c>
      <c r="B105" s="210" t="s">
        <v>312</v>
      </c>
      <c r="C105" s="213" t="s">
        <v>312</v>
      </c>
      <c r="D105" s="213" t="s">
        <v>312</v>
      </c>
      <c r="E105" s="213" t="s">
        <v>312</v>
      </c>
      <c r="F105" s="301" t="s">
        <v>312</v>
      </c>
    </row>
    <row r="106" spans="1:6" s="198" customFormat="1" ht="12.75" x14ac:dyDescent="0.2">
      <c r="A106" s="209" t="s" vm="7">
        <v>8</v>
      </c>
      <c r="B106" s="210" t="s">
        <v>312</v>
      </c>
      <c r="C106" s="213" t="s">
        <v>312</v>
      </c>
      <c r="D106" s="213" t="s">
        <v>312</v>
      </c>
      <c r="E106" s="213" t="s">
        <v>312</v>
      </c>
      <c r="F106" s="301" t="s">
        <v>312</v>
      </c>
    </row>
    <row r="107" spans="1:6" s="198" customFormat="1" ht="12.75" x14ac:dyDescent="0.2">
      <c r="A107" s="209" t="s" vm="8">
        <v>9</v>
      </c>
      <c r="B107" s="210" t="s">
        <v>312</v>
      </c>
      <c r="C107" s="213" t="s">
        <v>312</v>
      </c>
      <c r="D107" s="213" t="s">
        <v>312</v>
      </c>
      <c r="E107" s="213" t="s">
        <v>312</v>
      </c>
      <c r="F107" s="301" t="s">
        <v>312</v>
      </c>
    </row>
    <row r="108" spans="1:6" s="198" customFormat="1" ht="12.75" x14ac:dyDescent="0.2">
      <c r="A108" s="209" t="s">
        <v>315</v>
      </c>
      <c r="B108" s="210" t="s">
        <v>312</v>
      </c>
      <c r="C108" s="213" t="s">
        <v>312</v>
      </c>
      <c r="D108" s="213" t="s">
        <v>312</v>
      </c>
      <c r="E108" s="213" t="s">
        <v>312</v>
      </c>
      <c r="F108" s="301" t="s">
        <v>312</v>
      </c>
    </row>
    <row r="109" spans="1:6" s="198" customFormat="1" ht="12.75" x14ac:dyDescent="0.2">
      <c r="A109" s="209" t="s" vm="10">
        <v>11</v>
      </c>
      <c r="B109" s="210" t="s">
        <v>312</v>
      </c>
      <c r="C109" s="213" t="s">
        <v>312</v>
      </c>
      <c r="D109" s="213" t="s">
        <v>312</v>
      </c>
      <c r="E109" s="213" t="s">
        <v>312</v>
      </c>
      <c r="F109" s="301" t="s">
        <v>312</v>
      </c>
    </row>
    <row r="110" spans="1:6" s="198" customFormat="1" ht="12.75" x14ac:dyDescent="0.2">
      <c r="A110" s="209" t="s">
        <v>273</v>
      </c>
      <c r="B110" s="210" t="s">
        <v>312</v>
      </c>
      <c r="C110" s="213" t="s">
        <v>312</v>
      </c>
      <c r="D110" s="213" t="s">
        <v>312</v>
      </c>
      <c r="E110" s="213" t="s">
        <v>312</v>
      </c>
      <c r="F110" s="301" t="s">
        <v>312</v>
      </c>
    </row>
    <row r="111" spans="1:6" s="198" customFormat="1" ht="12.75" x14ac:dyDescent="0.2">
      <c r="A111" s="209" t="s">
        <v>270</v>
      </c>
      <c r="B111" s="210" t="s">
        <v>312</v>
      </c>
      <c r="C111" s="213" t="s">
        <v>312</v>
      </c>
      <c r="D111" s="213" t="s">
        <v>312</v>
      </c>
      <c r="E111" s="213" t="s">
        <v>312</v>
      </c>
      <c r="F111" s="301" t="s">
        <v>312</v>
      </c>
    </row>
    <row r="112" spans="1:6" s="198" customFormat="1" ht="12.75" x14ac:dyDescent="0.2">
      <c r="A112" s="209" t="s">
        <v>211</v>
      </c>
      <c r="B112" s="210" t="s">
        <v>312</v>
      </c>
      <c r="C112" s="213" t="s">
        <v>312</v>
      </c>
      <c r="D112" s="213" t="s">
        <v>312</v>
      </c>
      <c r="E112" s="213" t="s">
        <v>312</v>
      </c>
      <c r="F112" s="301" t="s">
        <v>312</v>
      </c>
    </row>
    <row r="113" spans="1:6" s="198" customFormat="1" ht="12.75" x14ac:dyDescent="0.2">
      <c r="A113" s="209" t="s" vm="20">
        <v>21</v>
      </c>
      <c r="B113" s="210" t="s">
        <v>312</v>
      </c>
      <c r="C113" s="213" t="s">
        <v>312</v>
      </c>
      <c r="D113" s="213" t="s">
        <v>312</v>
      </c>
      <c r="E113" s="213" t="s">
        <v>312</v>
      </c>
      <c r="F113" s="301" t="s">
        <v>312</v>
      </c>
    </row>
    <row r="114" spans="1:6" s="221" customFormat="1" ht="13.5" thickBot="1" x14ac:dyDescent="0.25">
      <c r="A114" s="217" t="s">
        <v>101</v>
      </c>
      <c r="B114" s="218" t="s">
        <v>312</v>
      </c>
      <c r="C114" s="219" t="s">
        <v>312</v>
      </c>
      <c r="D114" s="219" t="s">
        <v>312</v>
      </c>
      <c r="E114" s="219" t="s">
        <v>312</v>
      </c>
      <c r="F114" s="302" t="s">
        <v>312</v>
      </c>
    </row>
    <row r="115" spans="1:6" s="198" customFormat="1" ht="13.5" thickTop="1" x14ac:dyDescent="0.2">
      <c r="A115" s="209"/>
      <c r="B115" s="209"/>
      <c r="C115" s="209"/>
      <c r="D115" s="209"/>
      <c r="E115" s="209"/>
      <c r="F115" s="233"/>
    </row>
    <row r="116" spans="1:6" s="198" customFormat="1" ht="12.75" x14ac:dyDescent="0.2">
      <c r="A116" s="209"/>
      <c r="B116" s="209"/>
      <c r="C116" s="209"/>
      <c r="D116" s="209"/>
      <c r="E116" s="209"/>
      <c r="F116" s="233"/>
    </row>
    <row r="117" spans="1:6" s="198" customFormat="1" ht="12.75" x14ac:dyDescent="0.2">
      <c r="A117" s="209"/>
      <c r="B117" s="209"/>
      <c r="C117" s="209"/>
      <c r="D117" s="209"/>
      <c r="E117" s="209"/>
      <c r="F117" s="233"/>
    </row>
    <row r="118" spans="1:6" s="198" customFormat="1" ht="30" customHeight="1" x14ac:dyDescent="0.2">
      <c r="A118" s="319" t="s">
        <v>36</v>
      </c>
      <c r="B118" s="151" t="s">
        <v>114</v>
      </c>
      <c r="C118" s="270" t="s">
        <v>69</v>
      </c>
      <c r="D118" s="189" t="s">
        <v>70</v>
      </c>
      <c r="E118" s="189" t="s">
        <v>212</v>
      </c>
      <c r="F118" s="300" t="s" vm="33">
        <v>68</v>
      </c>
    </row>
    <row r="119" spans="1:6" s="198" customFormat="1" ht="12.75" x14ac:dyDescent="0.2">
      <c r="A119" s="321"/>
      <c r="B119" s="272"/>
      <c r="C119" s="272" t="s">
        <v>96</v>
      </c>
      <c r="D119" s="272" t="s">
        <v>96</v>
      </c>
      <c r="E119" s="272" t="s">
        <v>96</v>
      </c>
      <c r="F119" s="200"/>
    </row>
    <row r="120" spans="1:6" s="198" customFormat="1" ht="12.75" x14ac:dyDescent="0.2">
      <c r="A120" s="209" t="s">
        <v>210</v>
      </c>
      <c r="B120" s="210" t="s">
        <v>312</v>
      </c>
      <c r="C120" s="213" t="s">
        <v>312</v>
      </c>
      <c r="D120" s="213" t="s">
        <v>312</v>
      </c>
      <c r="E120" s="213" t="s">
        <v>312</v>
      </c>
      <c r="F120" s="301" t="s">
        <v>312</v>
      </c>
    </row>
    <row r="121" spans="1:6" s="198" customFormat="1" ht="12.75" x14ac:dyDescent="0.2">
      <c r="A121" s="209" t="s" vm="1">
        <v>2</v>
      </c>
      <c r="B121" s="210" t="s">
        <v>312</v>
      </c>
      <c r="C121" s="213" t="s">
        <v>312</v>
      </c>
      <c r="D121" s="213" t="s">
        <v>312</v>
      </c>
      <c r="E121" s="213" t="s">
        <v>312</v>
      </c>
      <c r="F121" s="301" t="s">
        <v>312</v>
      </c>
    </row>
    <row r="122" spans="1:6" s="198" customFormat="1" ht="12.75" x14ac:dyDescent="0.2">
      <c r="A122" s="209" t="s">
        <v>205</v>
      </c>
      <c r="B122" s="210" t="s">
        <v>312</v>
      </c>
      <c r="C122" s="213" t="s">
        <v>312</v>
      </c>
      <c r="D122" s="213" t="s">
        <v>312</v>
      </c>
      <c r="E122" s="213" t="s">
        <v>312</v>
      </c>
      <c r="F122" s="301" t="s">
        <v>312</v>
      </c>
    </row>
    <row r="123" spans="1:6" s="198" customFormat="1" ht="12.75" x14ac:dyDescent="0.2">
      <c r="A123" s="209" t="s" vm="5">
        <v>6</v>
      </c>
      <c r="B123" s="210" t="s">
        <v>312</v>
      </c>
      <c r="C123" s="213" t="s">
        <v>312</v>
      </c>
      <c r="D123" s="213" t="s">
        <v>312</v>
      </c>
      <c r="E123" s="213" t="s">
        <v>312</v>
      </c>
      <c r="F123" s="301" t="s">
        <v>312</v>
      </c>
    </row>
    <row r="124" spans="1:6" s="198" customFormat="1" ht="12.75" x14ac:dyDescent="0.2">
      <c r="A124" s="209" t="s" vm="6">
        <v>7</v>
      </c>
      <c r="B124" s="210" t="s">
        <v>312</v>
      </c>
      <c r="C124" s="213" t="s">
        <v>312</v>
      </c>
      <c r="D124" s="213" t="s">
        <v>312</v>
      </c>
      <c r="E124" s="213" t="s">
        <v>312</v>
      </c>
      <c r="F124" s="301" t="s">
        <v>312</v>
      </c>
    </row>
    <row r="125" spans="1:6" s="198" customFormat="1" ht="12.75" x14ac:dyDescent="0.2">
      <c r="A125" s="209" t="s" vm="7">
        <v>8</v>
      </c>
      <c r="B125" s="210" t="s">
        <v>312</v>
      </c>
      <c r="C125" s="213" t="s">
        <v>312</v>
      </c>
      <c r="D125" s="213" t="s">
        <v>312</v>
      </c>
      <c r="E125" s="213" t="s">
        <v>312</v>
      </c>
      <c r="F125" s="301" t="s">
        <v>312</v>
      </c>
    </row>
    <row r="126" spans="1:6" s="198" customFormat="1" ht="12.75" x14ac:dyDescent="0.2">
      <c r="A126" s="209" t="s" vm="8">
        <v>9</v>
      </c>
      <c r="B126" s="210" t="s">
        <v>312</v>
      </c>
      <c r="C126" s="213" t="s">
        <v>312</v>
      </c>
      <c r="D126" s="213" t="s">
        <v>312</v>
      </c>
      <c r="E126" s="213" t="s">
        <v>312</v>
      </c>
      <c r="F126" s="301" t="s">
        <v>312</v>
      </c>
    </row>
    <row r="127" spans="1:6" s="198" customFormat="1" ht="12.75" x14ac:dyDescent="0.2">
      <c r="A127" s="209" t="s">
        <v>315</v>
      </c>
      <c r="B127" s="210" t="s">
        <v>312</v>
      </c>
      <c r="C127" s="213" t="s">
        <v>312</v>
      </c>
      <c r="D127" s="213" t="s">
        <v>312</v>
      </c>
      <c r="E127" s="213" t="s">
        <v>312</v>
      </c>
      <c r="F127" s="301" t="s">
        <v>312</v>
      </c>
    </row>
    <row r="128" spans="1:6" s="198" customFormat="1" ht="12.75" x14ac:dyDescent="0.2">
      <c r="A128" s="209" t="s" vm="10">
        <v>11</v>
      </c>
      <c r="B128" s="210" t="s">
        <v>312</v>
      </c>
      <c r="C128" s="213" t="s">
        <v>312</v>
      </c>
      <c r="D128" s="213" t="s">
        <v>312</v>
      </c>
      <c r="E128" s="213" t="s">
        <v>312</v>
      </c>
      <c r="F128" s="301" t="s">
        <v>312</v>
      </c>
    </row>
    <row r="129" spans="1:6" s="198" customFormat="1" ht="12.75" x14ac:dyDescent="0.2">
      <c r="A129" s="209" t="s">
        <v>273</v>
      </c>
      <c r="B129" s="210" t="s">
        <v>312</v>
      </c>
      <c r="C129" s="213" t="s">
        <v>312</v>
      </c>
      <c r="D129" s="213" t="s">
        <v>312</v>
      </c>
      <c r="E129" s="213" t="s">
        <v>312</v>
      </c>
      <c r="F129" s="301" t="s">
        <v>312</v>
      </c>
    </row>
    <row r="130" spans="1:6" s="198" customFormat="1" ht="12.75" x14ac:dyDescent="0.2">
      <c r="A130" s="209" t="s">
        <v>270</v>
      </c>
      <c r="B130" s="210" t="s">
        <v>312</v>
      </c>
      <c r="C130" s="213" t="s">
        <v>312</v>
      </c>
      <c r="D130" s="213" t="s">
        <v>312</v>
      </c>
      <c r="E130" s="213" t="s">
        <v>312</v>
      </c>
      <c r="F130" s="301" t="s">
        <v>312</v>
      </c>
    </row>
    <row r="131" spans="1:6" s="198" customFormat="1" ht="12.75" x14ac:dyDescent="0.2">
      <c r="A131" s="209" t="s">
        <v>211</v>
      </c>
      <c r="B131" s="210" t="s">
        <v>312</v>
      </c>
      <c r="C131" s="213" t="s">
        <v>312</v>
      </c>
      <c r="D131" s="213" t="s">
        <v>312</v>
      </c>
      <c r="E131" s="213" t="s">
        <v>312</v>
      </c>
      <c r="F131" s="301" t="s">
        <v>312</v>
      </c>
    </row>
    <row r="132" spans="1:6" s="198" customFormat="1" ht="12.75" x14ac:dyDescent="0.2">
      <c r="A132" s="209" t="s" vm="20">
        <v>21</v>
      </c>
      <c r="B132" s="210" t="s">
        <v>312</v>
      </c>
      <c r="C132" s="213" t="s">
        <v>312</v>
      </c>
      <c r="D132" s="213" t="s">
        <v>312</v>
      </c>
      <c r="E132" s="213" t="s">
        <v>312</v>
      </c>
      <c r="F132" s="301" t="s">
        <v>312</v>
      </c>
    </row>
    <row r="133" spans="1:6" s="221" customFormat="1" ht="13.5" thickBot="1" x14ac:dyDescent="0.25">
      <c r="A133" s="217" t="s">
        <v>101</v>
      </c>
      <c r="B133" s="218" t="s">
        <v>312</v>
      </c>
      <c r="C133" s="219" t="s">
        <v>312</v>
      </c>
      <c r="D133" s="219" t="s">
        <v>312</v>
      </c>
      <c r="E133" s="219" t="s">
        <v>312</v>
      </c>
      <c r="F133" s="302" t="s">
        <v>312</v>
      </c>
    </row>
    <row r="134" spans="1:6" s="198" customFormat="1" ht="13.5" thickTop="1" x14ac:dyDescent="0.2">
      <c r="A134" s="209"/>
      <c r="B134" s="209"/>
      <c r="C134" s="209"/>
      <c r="D134" s="209"/>
      <c r="E134" s="209"/>
      <c r="F134" s="233"/>
    </row>
  </sheetData>
  <sortState xmlns:xlrd2="http://schemas.microsoft.com/office/spreadsheetml/2017/richdata2" ref="A120:A132">
    <sortCondition ref="A120:A132"/>
  </sortState>
  <mergeCells count="8">
    <mergeCell ref="A61:A62"/>
    <mergeCell ref="A118:A119"/>
    <mergeCell ref="A80:A81"/>
    <mergeCell ref="A99:A100"/>
    <mergeCell ref="I5:J5"/>
    <mergeCell ref="A42:A43"/>
    <mergeCell ref="A23:A24"/>
    <mergeCell ref="A4:A5"/>
  </mergeCells>
  <pageMargins left="0.7" right="0.7" top="0.75" bottom="0.75" header="0.3" footer="0.3"/>
  <pageSetup paperSize="9" orientation="portrait" r:id="rId1"/>
  <headerFooter>
    <oddHeader>&amp;C&amp;B&amp;"Arial"&amp;12&amp;Kff0000​‌OFFICIAL: Sensitive‌​</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00B398"/>
    <pageSetUpPr autoPageBreaks="0"/>
  </sheetPr>
  <dimension ref="A1:N134"/>
  <sheetViews>
    <sheetView showGridLines="0" zoomScaleNormal="100" workbookViewId="0"/>
  </sheetViews>
  <sheetFormatPr defaultColWidth="9" defaultRowHeight="14.25" x14ac:dyDescent="0.2"/>
  <cols>
    <col min="1" max="1" width="29.7109375" style="171" bestFit="1" customWidth="1"/>
    <col min="2" max="2" width="29.7109375" style="171" customWidth="1"/>
    <col min="3" max="5" width="20" style="171" customWidth="1"/>
    <col min="6" max="6" width="19.7109375" style="173" bestFit="1" customWidth="1"/>
    <col min="7" max="7" width="9.140625" style="169" customWidth="1"/>
    <col min="8" max="16384" width="9" style="169"/>
  </cols>
  <sheetData>
    <row r="1" spans="1:14" s="139" customFormat="1" ht="20.25" x14ac:dyDescent="0.3">
      <c r="A1" s="125" t="s">
        <v>232</v>
      </c>
      <c r="B1" s="136"/>
      <c r="C1" s="137"/>
      <c r="D1" s="137"/>
      <c r="E1" s="137"/>
      <c r="F1" s="180"/>
    </row>
    <row r="2" spans="1:14" s="196" customFormat="1" ht="12.75" x14ac:dyDescent="0.2">
      <c r="A2" s="298"/>
      <c r="B2" s="298"/>
      <c r="C2" s="298"/>
      <c r="D2" s="298"/>
      <c r="E2" s="298"/>
      <c r="F2" s="298"/>
    </row>
    <row r="3" spans="1:14" s="198" customFormat="1" ht="30" customHeight="1" x14ac:dyDescent="0.2">
      <c r="A3" s="319" t="s">
        <v>30</v>
      </c>
      <c r="B3" s="151" t="s">
        <v>114</v>
      </c>
      <c r="C3" s="270" t="s">
        <v>69</v>
      </c>
      <c r="D3" s="189" t="s">
        <v>70</v>
      </c>
      <c r="E3" s="189" t="s">
        <v>212</v>
      </c>
      <c r="F3" s="300" t="s" vm="33">
        <v>68</v>
      </c>
    </row>
    <row r="4" spans="1:14" s="198" customFormat="1" ht="12.75" x14ac:dyDescent="0.2">
      <c r="A4" s="321"/>
      <c r="B4" s="272"/>
      <c r="C4" s="272" t="s">
        <v>96</v>
      </c>
      <c r="D4" s="272" t="s">
        <v>96</v>
      </c>
      <c r="E4" s="272" t="s">
        <v>96</v>
      </c>
      <c r="F4" s="200"/>
      <c r="G4" s="216"/>
      <c r="H4" s="216"/>
      <c r="I4" s="322"/>
      <c r="J4" s="322"/>
      <c r="K4" s="216"/>
      <c r="L4" s="216"/>
      <c r="M4" s="216"/>
      <c r="N4" s="216"/>
    </row>
    <row r="5" spans="1:14" s="198" customFormat="1" ht="12.75" x14ac:dyDescent="0.2">
      <c r="A5" s="209" t="s">
        <v>210</v>
      </c>
      <c r="B5" s="210">
        <v>2</v>
      </c>
      <c r="C5" s="213">
        <v>1</v>
      </c>
      <c r="D5" s="213">
        <v>0</v>
      </c>
      <c r="E5" s="213">
        <v>0</v>
      </c>
      <c r="F5" s="301">
        <v>0.75</v>
      </c>
      <c r="G5" s="216"/>
      <c r="H5" s="216"/>
      <c r="I5" s="216"/>
      <c r="J5" s="216"/>
      <c r="K5" s="216"/>
      <c r="L5" s="216"/>
      <c r="M5" s="216"/>
    </row>
    <row r="6" spans="1:14" s="198" customFormat="1" ht="12.75" x14ac:dyDescent="0.2">
      <c r="A6" s="209" t="s" vm="1">
        <v>2</v>
      </c>
      <c r="B6" s="210" t="s">
        <v>312</v>
      </c>
      <c r="C6" s="213" t="s">
        <v>312</v>
      </c>
      <c r="D6" s="213" t="s">
        <v>312</v>
      </c>
      <c r="E6" s="213" t="s">
        <v>312</v>
      </c>
      <c r="F6" s="301" t="s">
        <v>312</v>
      </c>
    </row>
    <row r="7" spans="1:14" s="198" customFormat="1" ht="12.75" x14ac:dyDescent="0.2">
      <c r="A7" s="209" t="s">
        <v>205</v>
      </c>
      <c r="B7" s="210" t="s">
        <v>312</v>
      </c>
      <c r="C7" s="213" t="s">
        <v>312</v>
      </c>
      <c r="D7" s="213" t="s">
        <v>312</v>
      </c>
      <c r="E7" s="213" t="s">
        <v>312</v>
      </c>
      <c r="F7" s="301" t="s">
        <v>312</v>
      </c>
    </row>
    <row r="8" spans="1:14" s="198" customFormat="1" ht="12.75" x14ac:dyDescent="0.2">
      <c r="A8" s="209" t="s" vm="5">
        <v>6</v>
      </c>
      <c r="B8" s="210" t="s">
        <v>312</v>
      </c>
      <c r="C8" s="276" t="s">
        <v>312</v>
      </c>
      <c r="D8" s="276" t="s">
        <v>312</v>
      </c>
      <c r="E8" s="276" t="s">
        <v>312</v>
      </c>
      <c r="F8" s="301" t="s">
        <v>312</v>
      </c>
    </row>
    <row r="9" spans="1:14" s="198" customFormat="1" ht="12.75" x14ac:dyDescent="0.2">
      <c r="A9" s="209" t="s" vm="6">
        <v>7</v>
      </c>
      <c r="B9" s="210" t="s">
        <v>312</v>
      </c>
      <c r="C9" s="276" t="s">
        <v>312</v>
      </c>
      <c r="D9" s="276" t="s">
        <v>312</v>
      </c>
      <c r="E9" s="276" t="s">
        <v>312</v>
      </c>
      <c r="F9" s="301" t="s">
        <v>312</v>
      </c>
    </row>
    <row r="10" spans="1:14" s="198" customFormat="1" ht="12.75" x14ac:dyDescent="0.2">
      <c r="A10" s="209" t="s" vm="7">
        <v>8</v>
      </c>
      <c r="B10" s="210" t="s">
        <v>312</v>
      </c>
      <c r="C10" s="276" t="s">
        <v>312</v>
      </c>
      <c r="D10" s="276" t="s">
        <v>312</v>
      </c>
      <c r="E10" s="276" t="s">
        <v>312</v>
      </c>
      <c r="F10" s="301" t="s">
        <v>312</v>
      </c>
    </row>
    <row r="11" spans="1:14" s="198" customFormat="1" ht="12.75" x14ac:dyDescent="0.2">
      <c r="A11" s="209" t="s" vm="8">
        <v>9</v>
      </c>
      <c r="B11" s="210" t="s">
        <v>206</v>
      </c>
      <c r="C11" s="276" t="s">
        <v>206</v>
      </c>
      <c r="D11" s="276" t="s">
        <v>206</v>
      </c>
      <c r="E11" s="276" t="s">
        <v>206</v>
      </c>
      <c r="F11" s="301" t="s">
        <v>206</v>
      </c>
    </row>
    <row r="12" spans="1:14" s="198" customFormat="1" ht="12.75" x14ac:dyDescent="0.2">
      <c r="A12" s="209" t="s">
        <v>315</v>
      </c>
      <c r="B12" s="210" t="s">
        <v>206</v>
      </c>
      <c r="C12" s="276" t="s">
        <v>206</v>
      </c>
      <c r="D12" s="276" t="s">
        <v>206</v>
      </c>
      <c r="E12" s="276" t="s">
        <v>206</v>
      </c>
      <c r="F12" s="301" t="s">
        <v>206</v>
      </c>
    </row>
    <row r="13" spans="1:14" s="198" customFormat="1" ht="12.75" x14ac:dyDescent="0.2">
      <c r="A13" s="209" t="s" vm="10">
        <v>11</v>
      </c>
      <c r="B13" s="210" t="s">
        <v>312</v>
      </c>
      <c r="C13" s="276" t="s">
        <v>312</v>
      </c>
      <c r="D13" s="276" t="s">
        <v>312</v>
      </c>
      <c r="E13" s="276" t="s">
        <v>312</v>
      </c>
      <c r="F13" s="301" t="s">
        <v>312</v>
      </c>
    </row>
    <row r="14" spans="1:14" s="198" customFormat="1" ht="12.75" x14ac:dyDescent="0.2">
      <c r="A14" s="209" t="s">
        <v>273</v>
      </c>
      <c r="B14" s="210" t="s">
        <v>312</v>
      </c>
      <c r="C14" s="276" t="s">
        <v>312</v>
      </c>
      <c r="D14" s="276" t="s">
        <v>312</v>
      </c>
      <c r="E14" s="276" t="s">
        <v>312</v>
      </c>
      <c r="F14" s="301" t="s">
        <v>312</v>
      </c>
    </row>
    <row r="15" spans="1:14" s="198" customFormat="1" ht="12.75" x14ac:dyDescent="0.2">
      <c r="A15" s="209" t="s">
        <v>270</v>
      </c>
      <c r="B15" s="210">
        <v>0</v>
      </c>
      <c r="C15" s="276">
        <v>0</v>
      </c>
      <c r="D15" s="276">
        <v>0</v>
      </c>
      <c r="E15" s="276">
        <v>0</v>
      </c>
      <c r="F15" s="301" t="s">
        <v>197</v>
      </c>
    </row>
    <row r="16" spans="1:14" s="198" customFormat="1" ht="12.75" x14ac:dyDescent="0.2">
      <c r="A16" s="209" t="s">
        <v>211</v>
      </c>
      <c r="B16" s="210" t="s">
        <v>206</v>
      </c>
      <c r="C16" s="276" t="s">
        <v>206</v>
      </c>
      <c r="D16" s="276" t="s">
        <v>206</v>
      </c>
      <c r="E16" s="276" t="s">
        <v>206</v>
      </c>
      <c r="F16" s="301" t="s">
        <v>206</v>
      </c>
    </row>
    <row r="17" spans="1:6" s="198" customFormat="1" ht="12.75" x14ac:dyDescent="0.2">
      <c r="A17" s="209" t="s" vm="20">
        <v>21</v>
      </c>
      <c r="B17" s="210" t="s">
        <v>206</v>
      </c>
      <c r="C17" s="276" t="s">
        <v>206</v>
      </c>
      <c r="D17" s="276" t="s">
        <v>206</v>
      </c>
      <c r="E17" s="276" t="s">
        <v>206</v>
      </c>
      <c r="F17" s="301" t="s">
        <v>206</v>
      </c>
    </row>
    <row r="18" spans="1:6" s="221" customFormat="1" ht="13.5" thickBot="1" x14ac:dyDescent="0.25">
      <c r="A18" s="217" t="s">
        <v>101</v>
      </c>
      <c r="B18" s="218">
        <v>8</v>
      </c>
      <c r="C18" s="219">
        <v>1</v>
      </c>
      <c r="D18" s="219">
        <v>0</v>
      </c>
      <c r="E18" s="219">
        <v>0</v>
      </c>
      <c r="F18" s="302">
        <v>0.75</v>
      </c>
    </row>
    <row r="19" spans="1:6" s="198" customFormat="1" ht="13.5" thickTop="1" x14ac:dyDescent="0.2">
      <c r="A19" s="209"/>
      <c r="B19" s="209"/>
      <c r="C19" s="209"/>
      <c r="D19" s="209"/>
      <c r="E19" s="209"/>
      <c r="F19" s="233"/>
    </row>
    <row r="20" spans="1:6" s="198" customFormat="1" ht="12.75" x14ac:dyDescent="0.2">
      <c r="A20" s="209"/>
      <c r="B20" s="209"/>
      <c r="C20" s="209"/>
      <c r="D20" s="209"/>
      <c r="E20" s="209"/>
      <c r="F20" s="233"/>
    </row>
    <row r="21" spans="1:6" s="198" customFormat="1" ht="12.75" x14ac:dyDescent="0.2">
      <c r="A21" s="209"/>
      <c r="B21" s="209"/>
      <c r="C21" s="209"/>
      <c r="D21" s="209"/>
      <c r="E21" s="209"/>
      <c r="F21" s="233"/>
    </row>
    <row r="22" spans="1:6" s="198" customFormat="1" ht="30" customHeight="1" x14ac:dyDescent="0.2">
      <c r="A22" s="319" t="s">
        <v>31</v>
      </c>
      <c r="B22" s="151" t="s">
        <v>114</v>
      </c>
      <c r="C22" s="270" t="s">
        <v>69</v>
      </c>
      <c r="D22" s="189" t="s">
        <v>70</v>
      </c>
      <c r="E22" s="189" t="s">
        <v>212</v>
      </c>
      <c r="F22" s="300" t="s" vm="33">
        <v>68</v>
      </c>
    </row>
    <row r="23" spans="1:6" s="198" customFormat="1" ht="12.75" x14ac:dyDescent="0.2">
      <c r="A23" s="321"/>
      <c r="B23" s="272"/>
      <c r="C23" s="272" t="s">
        <v>96</v>
      </c>
      <c r="D23" s="272" t="s">
        <v>96</v>
      </c>
      <c r="E23" s="272" t="s">
        <v>96</v>
      </c>
      <c r="F23" s="200"/>
    </row>
    <row r="24" spans="1:6" s="198" customFormat="1" ht="12.75" x14ac:dyDescent="0.2">
      <c r="A24" s="209" t="s">
        <v>210</v>
      </c>
      <c r="B24" s="210" t="s">
        <v>206</v>
      </c>
      <c r="C24" s="213" t="s">
        <v>206</v>
      </c>
      <c r="D24" s="213" t="s">
        <v>206</v>
      </c>
      <c r="E24" s="213" t="s">
        <v>206</v>
      </c>
      <c r="F24" s="301" t="s">
        <v>206</v>
      </c>
    </row>
    <row r="25" spans="1:6" s="198" customFormat="1" ht="12.75" x14ac:dyDescent="0.2">
      <c r="A25" s="209" t="s" vm="1">
        <v>2</v>
      </c>
      <c r="B25" s="210" t="s">
        <v>312</v>
      </c>
      <c r="C25" s="213" t="s">
        <v>312</v>
      </c>
      <c r="D25" s="213" t="s">
        <v>312</v>
      </c>
      <c r="E25" s="213" t="s">
        <v>312</v>
      </c>
      <c r="F25" s="301" t="s">
        <v>312</v>
      </c>
    </row>
    <row r="26" spans="1:6" s="198" customFormat="1" ht="12.75" x14ac:dyDescent="0.2">
      <c r="A26" s="209" t="s">
        <v>205</v>
      </c>
      <c r="B26" s="210" t="s">
        <v>312</v>
      </c>
      <c r="C26" s="213" t="s">
        <v>312</v>
      </c>
      <c r="D26" s="213" t="s">
        <v>312</v>
      </c>
      <c r="E26" s="213" t="s">
        <v>312</v>
      </c>
      <c r="F26" s="301" t="s">
        <v>312</v>
      </c>
    </row>
    <row r="27" spans="1:6" s="198" customFormat="1" ht="12.75" x14ac:dyDescent="0.2">
      <c r="A27" s="209" t="s" vm="5">
        <v>6</v>
      </c>
      <c r="B27" s="210" t="s">
        <v>312</v>
      </c>
      <c r="C27" s="276" t="s">
        <v>312</v>
      </c>
      <c r="D27" s="276" t="s">
        <v>312</v>
      </c>
      <c r="E27" s="276" t="s">
        <v>312</v>
      </c>
      <c r="F27" s="301" t="s">
        <v>312</v>
      </c>
    </row>
    <row r="28" spans="1:6" s="198" customFormat="1" ht="12.75" x14ac:dyDescent="0.2">
      <c r="A28" s="209" t="s" vm="6">
        <v>7</v>
      </c>
      <c r="B28" s="210" t="s">
        <v>206</v>
      </c>
      <c r="C28" s="276" t="s">
        <v>206</v>
      </c>
      <c r="D28" s="276" t="s">
        <v>206</v>
      </c>
      <c r="E28" s="276" t="s">
        <v>206</v>
      </c>
      <c r="F28" s="301" t="s">
        <v>206</v>
      </c>
    </row>
    <row r="29" spans="1:6" s="198" customFormat="1" ht="12.75" x14ac:dyDescent="0.2">
      <c r="A29" s="209" t="s" vm="7">
        <v>8</v>
      </c>
      <c r="B29" s="210" t="s">
        <v>206</v>
      </c>
      <c r="C29" s="276" t="s">
        <v>206</v>
      </c>
      <c r="D29" s="276" t="s">
        <v>206</v>
      </c>
      <c r="E29" s="276" t="s">
        <v>206</v>
      </c>
      <c r="F29" s="301" t="s">
        <v>206</v>
      </c>
    </row>
    <row r="30" spans="1:6" s="198" customFormat="1" ht="12.75" x14ac:dyDescent="0.2">
      <c r="A30" s="209" t="s" vm="8">
        <v>9</v>
      </c>
      <c r="B30" s="210" t="s">
        <v>206</v>
      </c>
      <c r="C30" s="276" t="s">
        <v>206</v>
      </c>
      <c r="D30" s="276" t="s">
        <v>206</v>
      </c>
      <c r="E30" s="276" t="s">
        <v>206</v>
      </c>
      <c r="F30" s="301" t="s">
        <v>206</v>
      </c>
    </row>
    <row r="31" spans="1:6" s="198" customFormat="1" ht="12.75" x14ac:dyDescent="0.2">
      <c r="A31" s="209" t="s">
        <v>315</v>
      </c>
      <c r="B31" s="210" t="s">
        <v>206</v>
      </c>
      <c r="C31" s="276" t="s">
        <v>206</v>
      </c>
      <c r="D31" s="276" t="s">
        <v>206</v>
      </c>
      <c r="E31" s="276" t="s">
        <v>206</v>
      </c>
      <c r="F31" s="301" t="s">
        <v>206</v>
      </c>
    </row>
    <row r="32" spans="1:6" s="198" customFormat="1" ht="12.75" x14ac:dyDescent="0.2">
      <c r="A32" s="209" t="s" vm="10">
        <v>11</v>
      </c>
      <c r="B32" s="210" t="s">
        <v>312</v>
      </c>
      <c r="C32" s="276" t="s">
        <v>312</v>
      </c>
      <c r="D32" s="276" t="s">
        <v>312</v>
      </c>
      <c r="E32" s="276" t="s">
        <v>312</v>
      </c>
      <c r="F32" s="301" t="s">
        <v>312</v>
      </c>
    </row>
    <row r="33" spans="1:6" s="198" customFormat="1" ht="12.75" x14ac:dyDescent="0.2">
      <c r="A33" s="209" t="s">
        <v>273</v>
      </c>
      <c r="B33" s="210" t="s">
        <v>312</v>
      </c>
      <c r="C33" s="276" t="s">
        <v>312</v>
      </c>
      <c r="D33" s="276" t="s">
        <v>312</v>
      </c>
      <c r="E33" s="276" t="s">
        <v>312</v>
      </c>
      <c r="F33" s="301" t="s">
        <v>312</v>
      </c>
    </row>
    <row r="34" spans="1:6" s="198" customFormat="1" ht="12.75" x14ac:dyDescent="0.2">
      <c r="A34" s="209" t="s">
        <v>270</v>
      </c>
      <c r="B34" s="210" t="s">
        <v>206</v>
      </c>
      <c r="C34" s="276" t="s">
        <v>206</v>
      </c>
      <c r="D34" s="276" t="s">
        <v>206</v>
      </c>
      <c r="E34" s="276" t="s">
        <v>206</v>
      </c>
      <c r="F34" s="301" t="s">
        <v>206</v>
      </c>
    </row>
    <row r="35" spans="1:6" s="198" customFormat="1" ht="12.75" x14ac:dyDescent="0.2">
      <c r="A35" s="209" t="s">
        <v>211</v>
      </c>
      <c r="B35" s="210" t="s">
        <v>206</v>
      </c>
      <c r="C35" s="276" t="s">
        <v>206</v>
      </c>
      <c r="D35" s="276" t="s">
        <v>206</v>
      </c>
      <c r="E35" s="276" t="s">
        <v>206</v>
      </c>
      <c r="F35" s="301" t="s">
        <v>206</v>
      </c>
    </row>
    <row r="36" spans="1:6" s="198" customFormat="1" ht="12.75" x14ac:dyDescent="0.2">
      <c r="A36" s="209" t="s" vm="20">
        <v>21</v>
      </c>
      <c r="B36" s="210" t="s">
        <v>206</v>
      </c>
      <c r="C36" s="276" t="s">
        <v>206</v>
      </c>
      <c r="D36" s="276" t="s">
        <v>206</v>
      </c>
      <c r="E36" s="276" t="s">
        <v>206</v>
      </c>
      <c r="F36" s="301" t="s">
        <v>206</v>
      </c>
    </row>
    <row r="37" spans="1:6" s="221" customFormat="1" ht="13.5" thickBot="1" x14ac:dyDescent="0.25">
      <c r="A37" s="217" t="s">
        <v>101</v>
      </c>
      <c r="B37" s="218">
        <v>18</v>
      </c>
      <c r="C37" s="219">
        <v>1</v>
      </c>
      <c r="D37" s="219">
        <v>0</v>
      </c>
      <c r="E37" s="219">
        <v>0</v>
      </c>
      <c r="F37" s="302">
        <v>0.75</v>
      </c>
    </row>
    <row r="38" spans="1:6" s="198" customFormat="1" ht="13.5" thickTop="1" x14ac:dyDescent="0.2">
      <c r="A38" s="209"/>
      <c r="B38" s="209"/>
      <c r="C38" s="209"/>
      <c r="D38" s="209"/>
      <c r="E38" s="209"/>
      <c r="F38" s="233"/>
    </row>
    <row r="39" spans="1:6" s="198" customFormat="1" ht="12.75" x14ac:dyDescent="0.2">
      <c r="A39" s="209"/>
      <c r="B39" s="209"/>
      <c r="C39" s="209"/>
      <c r="D39" s="209"/>
      <c r="E39" s="209"/>
      <c r="F39" s="233"/>
    </row>
    <row r="40" spans="1:6" s="198" customFormat="1" ht="12.75" x14ac:dyDescent="0.2">
      <c r="A40" s="209"/>
      <c r="B40" s="209"/>
      <c r="C40" s="209"/>
      <c r="D40" s="209"/>
      <c r="E40" s="209"/>
      <c r="F40" s="233"/>
    </row>
    <row r="41" spans="1:6" s="198" customFormat="1" ht="30" customHeight="1" x14ac:dyDescent="0.2">
      <c r="A41" s="319" t="s">
        <v>32</v>
      </c>
      <c r="B41" s="151" t="s">
        <v>114</v>
      </c>
      <c r="C41" s="270" t="s">
        <v>69</v>
      </c>
      <c r="D41" s="189" t="s">
        <v>70</v>
      </c>
      <c r="E41" s="189" t="s">
        <v>212</v>
      </c>
      <c r="F41" s="300" t="s" vm="33">
        <v>68</v>
      </c>
    </row>
    <row r="42" spans="1:6" s="198" customFormat="1" ht="12.75" x14ac:dyDescent="0.2">
      <c r="A42" s="321"/>
      <c r="B42" s="272"/>
      <c r="C42" s="272" t="s">
        <v>96</v>
      </c>
      <c r="D42" s="272" t="s">
        <v>96</v>
      </c>
      <c r="E42" s="272" t="s">
        <v>96</v>
      </c>
      <c r="F42" s="200"/>
    </row>
    <row r="43" spans="1:6" s="198" customFormat="1" ht="12.75" x14ac:dyDescent="0.2">
      <c r="A43" s="209" t="s">
        <v>210</v>
      </c>
      <c r="B43" s="210" t="s">
        <v>206</v>
      </c>
      <c r="C43" s="213" t="s">
        <v>206</v>
      </c>
      <c r="D43" s="213" t="s">
        <v>206</v>
      </c>
      <c r="E43" s="213" t="s">
        <v>206</v>
      </c>
      <c r="F43" s="301" t="s">
        <v>206</v>
      </c>
    </row>
    <row r="44" spans="1:6" s="198" customFormat="1" ht="12.75" x14ac:dyDescent="0.2">
      <c r="A44" s="209" t="s" vm="1">
        <v>2</v>
      </c>
      <c r="B44" s="210" t="s">
        <v>312</v>
      </c>
      <c r="C44" s="213" t="s">
        <v>312</v>
      </c>
      <c r="D44" s="213" t="s">
        <v>312</v>
      </c>
      <c r="E44" s="213" t="s">
        <v>312</v>
      </c>
      <c r="F44" s="301" t="s">
        <v>312</v>
      </c>
    </row>
    <row r="45" spans="1:6" s="198" customFormat="1" ht="12.75" x14ac:dyDescent="0.2">
      <c r="A45" s="209" t="s">
        <v>205</v>
      </c>
      <c r="B45" s="210" t="s">
        <v>312</v>
      </c>
      <c r="C45" s="213" t="s">
        <v>312</v>
      </c>
      <c r="D45" s="213" t="s">
        <v>312</v>
      </c>
      <c r="E45" s="213" t="s">
        <v>312</v>
      </c>
      <c r="F45" s="301" t="s">
        <v>312</v>
      </c>
    </row>
    <row r="46" spans="1:6" s="198" customFormat="1" ht="12.75" x14ac:dyDescent="0.2">
      <c r="A46" s="209" t="s" vm="5">
        <v>6</v>
      </c>
      <c r="B46" s="210" t="s">
        <v>312</v>
      </c>
      <c r="C46" s="213" t="s">
        <v>312</v>
      </c>
      <c r="D46" s="213" t="s">
        <v>312</v>
      </c>
      <c r="E46" s="213" t="s">
        <v>312</v>
      </c>
      <c r="F46" s="301" t="s">
        <v>312</v>
      </c>
    </row>
    <row r="47" spans="1:6" s="198" customFormat="1" ht="12.75" x14ac:dyDescent="0.2">
      <c r="A47" s="209" t="s" vm="6">
        <v>7</v>
      </c>
      <c r="B47" s="210" t="s">
        <v>312</v>
      </c>
      <c r="C47" s="213" t="s">
        <v>312</v>
      </c>
      <c r="D47" s="213" t="s">
        <v>312</v>
      </c>
      <c r="E47" s="213" t="s">
        <v>312</v>
      </c>
      <c r="F47" s="301" t="s">
        <v>312</v>
      </c>
    </row>
    <row r="48" spans="1:6" s="198" customFormat="1" ht="12.75" x14ac:dyDescent="0.2">
      <c r="A48" s="209" t="s" vm="7">
        <v>8</v>
      </c>
      <c r="B48" s="210" t="s">
        <v>312</v>
      </c>
      <c r="C48" s="276" t="s">
        <v>312</v>
      </c>
      <c r="D48" s="276" t="s">
        <v>312</v>
      </c>
      <c r="E48" s="276" t="s">
        <v>312</v>
      </c>
      <c r="F48" s="301" t="s">
        <v>312</v>
      </c>
    </row>
    <row r="49" spans="1:6" s="198" customFormat="1" ht="12.75" x14ac:dyDescent="0.2">
      <c r="A49" s="209" t="s" vm="8">
        <v>9</v>
      </c>
      <c r="B49" s="210" t="s">
        <v>206</v>
      </c>
      <c r="C49" s="276" t="s">
        <v>206</v>
      </c>
      <c r="D49" s="276" t="s">
        <v>206</v>
      </c>
      <c r="E49" s="276" t="s">
        <v>206</v>
      </c>
      <c r="F49" s="301" t="s">
        <v>206</v>
      </c>
    </row>
    <row r="50" spans="1:6" s="198" customFormat="1" ht="12.75" x14ac:dyDescent="0.2">
      <c r="A50" s="209" t="s">
        <v>315</v>
      </c>
      <c r="B50" s="210" t="s">
        <v>312</v>
      </c>
      <c r="C50" s="276" t="s">
        <v>312</v>
      </c>
      <c r="D50" s="276" t="s">
        <v>312</v>
      </c>
      <c r="E50" s="276" t="s">
        <v>312</v>
      </c>
      <c r="F50" s="301" t="s">
        <v>312</v>
      </c>
    </row>
    <row r="51" spans="1:6" s="198" customFormat="1" ht="12.75" x14ac:dyDescent="0.2">
      <c r="A51" s="209" t="s" vm="10">
        <v>11</v>
      </c>
      <c r="B51" s="210" t="s">
        <v>312</v>
      </c>
      <c r="C51" s="276" t="s">
        <v>312</v>
      </c>
      <c r="D51" s="276" t="s">
        <v>312</v>
      </c>
      <c r="E51" s="276" t="s">
        <v>312</v>
      </c>
      <c r="F51" s="301" t="s">
        <v>312</v>
      </c>
    </row>
    <row r="52" spans="1:6" s="198" customFormat="1" ht="12.75" x14ac:dyDescent="0.2">
      <c r="A52" s="209" t="s">
        <v>273</v>
      </c>
      <c r="B52" s="210" t="s">
        <v>312</v>
      </c>
      <c r="C52" s="276" t="s">
        <v>312</v>
      </c>
      <c r="D52" s="276" t="s">
        <v>312</v>
      </c>
      <c r="E52" s="276" t="s">
        <v>312</v>
      </c>
      <c r="F52" s="301" t="s">
        <v>312</v>
      </c>
    </row>
    <row r="53" spans="1:6" s="198" customFormat="1" ht="12.75" x14ac:dyDescent="0.2">
      <c r="A53" s="209" t="s">
        <v>270</v>
      </c>
      <c r="B53" s="210" t="s">
        <v>312</v>
      </c>
      <c r="C53" s="276" t="s">
        <v>312</v>
      </c>
      <c r="D53" s="276" t="s">
        <v>312</v>
      </c>
      <c r="E53" s="276" t="s">
        <v>312</v>
      </c>
      <c r="F53" s="301" t="s">
        <v>312</v>
      </c>
    </row>
    <row r="54" spans="1:6" s="198" customFormat="1" ht="12.75" x14ac:dyDescent="0.2">
      <c r="A54" s="209" t="s">
        <v>211</v>
      </c>
      <c r="B54" s="210">
        <v>0</v>
      </c>
      <c r="C54" s="213">
        <v>0</v>
      </c>
      <c r="D54" s="213">
        <v>0</v>
      </c>
      <c r="E54" s="213">
        <v>0</v>
      </c>
      <c r="F54" s="301" t="s">
        <v>197</v>
      </c>
    </row>
    <row r="55" spans="1:6" s="198" customFormat="1" ht="12.75" x14ac:dyDescent="0.2">
      <c r="A55" s="209" t="s" vm="20">
        <v>21</v>
      </c>
      <c r="B55" s="210" t="s">
        <v>312</v>
      </c>
      <c r="C55" s="213" t="s">
        <v>312</v>
      </c>
      <c r="D55" s="213" t="s">
        <v>312</v>
      </c>
      <c r="E55" s="213" t="s">
        <v>312</v>
      </c>
      <c r="F55" s="301" t="s">
        <v>312</v>
      </c>
    </row>
    <row r="56" spans="1:6" s="221" customFormat="1" ht="13.5" thickBot="1" x14ac:dyDescent="0.25">
      <c r="A56" s="217" t="s">
        <v>101</v>
      </c>
      <c r="B56" s="218">
        <v>0</v>
      </c>
      <c r="C56" s="219">
        <v>0</v>
      </c>
      <c r="D56" s="219">
        <v>0</v>
      </c>
      <c r="E56" s="219">
        <v>0</v>
      </c>
      <c r="F56" s="302" t="s">
        <v>197</v>
      </c>
    </row>
    <row r="57" spans="1:6" s="198" customFormat="1" ht="13.5" thickTop="1" x14ac:dyDescent="0.2">
      <c r="A57" s="209"/>
      <c r="B57" s="209"/>
      <c r="C57" s="209"/>
      <c r="D57" s="209"/>
      <c r="E57" s="209"/>
      <c r="F57" s="233"/>
    </row>
    <row r="58" spans="1:6" s="198" customFormat="1" ht="12.75" x14ac:dyDescent="0.2">
      <c r="A58" s="209"/>
      <c r="B58" s="209"/>
      <c r="C58" s="209"/>
      <c r="D58" s="209"/>
      <c r="E58" s="209"/>
      <c r="F58" s="233"/>
    </row>
    <row r="59" spans="1:6" s="198" customFormat="1" ht="12.75" x14ac:dyDescent="0.2">
      <c r="A59" s="209"/>
      <c r="B59" s="209"/>
      <c r="C59" s="209"/>
      <c r="D59" s="209"/>
      <c r="E59" s="209"/>
      <c r="F59" s="233"/>
    </row>
    <row r="60" spans="1:6" s="198" customFormat="1" ht="30" customHeight="1" x14ac:dyDescent="0.2">
      <c r="A60" s="319" t="s">
        <v>33</v>
      </c>
      <c r="B60" s="151" t="s">
        <v>114</v>
      </c>
      <c r="C60" s="270" t="s">
        <v>69</v>
      </c>
      <c r="D60" s="189" t="s">
        <v>70</v>
      </c>
      <c r="E60" s="189" t="s">
        <v>212</v>
      </c>
      <c r="F60" s="300" t="s" vm="33">
        <v>68</v>
      </c>
    </row>
    <row r="61" spans="1:6" s="198" customFormat="1" ht="12.75" x14ac:dyDescent="0.2">
      <c r="A61" s="321"/>
      <c r="B61" s="272"/>
      <c r="C61" s="272" t="s">
        <v>96</v>
      </c>
      <c r="D61" s="272" t="s">
        <v>96</v>
      </c>
      <c r="E61" s="272" t="s">
        <v>96</v>
      </c>
      <c r="F61" s="200"/>
    </row>
    <row r="62" spans="1:6" s="198" customFormat="1" ht="12.75" x14ac:dyDescent="0.2">
      <c r="A62" s="209" t="s">
        <v>210</v>
      </c>
      <c r="B62" s="210">
        <v>69</v>
      </c>
      <c r="C62" s="213">
        <v>0.91304347826086951</v>
      </c>
      <c r="D62" s="213">
        <v>1.4492753623188406E-2</v>
      </c>
      <c r="E62" s="213">
        <v>7.2463768115942032E-2</v>
      </c>
      <c r="F62" s="301">
        <v>1.4347826086956521</v>
      </c>
    </row>
    <row r="63" spans="1:6" s="198" customFormat="1" ht="12.75" x14ac:dyDescent="0.2">
      <c r="A63" s="209" t="s" vm="1">
        <v>2</v>
      </c>
      <c r="B63" s="210" t="s">
        <v>312</v>
      </c>
      <c r="C63" s="213" t="s">
        <v>312</v>
      </c>
      <c r="D63" s="213" t="s">
        <v>312</v>
      </c>
      <c r="E63" s="213" t="s">
        <v>312</v>
      </c>
      <c r="F63" s="301" t="s">
        <v>312</v>
      </c>
    </row>
    <row r="64" spans="1:6" s="198" customFormat="1" ht="12.75" x14ac:dyDescent="0.2">
      <c r="A64" s="209" t="s">
        <v>205</v>
      </c>
      <c r="B64" s="210" t="s">
        <v>312</v>
      </c>
      <c r="C64" s="213" t="s">
        <v>312</v>
      </c>
      <c r="D64" s="213" t="s">
        <v>312</v>
      </c>
      <c r="E64" s="213" t="s">
        <v>312</v>
      </c>
      <c r="F64" s="301" t="s">
        <v>312</v>
      </c>
    </row>
    <row r="65" spans="1:6" s="198" customFormat="1" ht="12.75" x14ac:dyDescent="0.2">
      <c r="A65" s="209" t="s" vm="5">
        <v>6</v>
      </c>
      <c r="B65" s="210" t="s">
        <v>312</v>
      </c>
      <c r="C65" s="213" t="s">
        <v>312</v>
      </c>
      <c r="D65" s="213" t="s">
        <v>312</v>
      </c>
      <c r="E65" s="213" t="s">
        <v>312</v>
      </c>
      <c r="F65" s="301" t="s">
        <v>312</v>
      </c>
    </row>
    <row r="66" spans="1:6" s="198" customFormat="1" ht="12.75" x14ac:dyDescent="0.2">
      <c r="A66" s="209" t="s" vm="6">
        <v>7</v>
      </c>
      <c r="B66" s="210" t="s">
        <v>312</v>
      </c>
      <c r="C66" s="213" t="s">
        <v>312</v>
      </c>
      <c r="D66" s="213" t="s">
        <v>312</v>
      </c>
      <c r="E66" s="213" t="s">
        <v>312</v>
      </c>
      <c r="F66" s="301" t="s">
        <v>312</v>
      </c>
    </row>
    <row r="67" spans="1:6" s="198" customFormat="1" ht="12.75" x14ac:dyDescent="0.2">
      <c r="A67" s="209" t="s" vm="7">
        <v>8</v>
      </c>
      <c r="B67" s="210" t="s">
        <v>312</v>
      </c>
      <c r="C67" s="213" t="s">
        <v>312</v>
      </c>
      <c r="D67" s="213" t="s">
        <v>312</v>
      </c>
      <c r="E67" s="213" t="s">
        <v>312</v>
      </c>
      <c r="F67" s="301" t="s">
        <v>312</v>
      </c>
    </row>
    <row r="68" spans="1:6" s="198" customFormat="1" ht="12.75" x14ac:dyDescent="0.2">
      <c r="A68" s="209" t="s" vm="8">
        <v>9</v>
      </c>
      <c r="B68" s="210">
        <v>41</v>
      </c>
      <c r="C68" s="213">
        <v>0.97560975609756095</v>
      </c>
      <c r="D68" s="213">
        <v>0</v>
      </c>
      <c r="E68" s="213">
        <v>2.4390243902439025E-2</v>
      </c>
      <c r="F68" s="301">
        <v>0.84146341463414631</v>
      </c>
    </row>
    <row r="69" spans="1:6" s="198" customFormat="1" ht="12.75" x14ac:dyDescent="0.2">
      <c r="A69" s="209" t="s">
        <v>315</v>
      </c>
      <c r="B69" s="210">
        <v>19</v>
      </c>
      <c r="C69" s="213">
        <v>1</v>
      </c>
      <c r="D69" s="213">
        <v>0</v>
      </c>
      <c r="E69" s="213">
        <v>0</v>
      </c>
      <c r="F69" s="301">
        <v>0.75</v>
      </c>
    </row>
    <row r="70" spans="1:6" s="198" customFormat="1" ht="12.75" x14ac:dyDescent="0.2">
      <c r="A70" s="209" t="s" vm="10">
        <v>11</v>
      </c>
      <c r="B70" s="210" t="s">
        <v>312</v>
      </c>
      <c r="C70" s="213" t="s">
        <v>312</v>
      </c>
      <c r="D70" s="213" t="s">
        <v>312</v>
      </c>
      <c r="E70" s="213" t="s">
        <v>312</v>
      </c>
      <c r="F70" s="301" t="s">
        <v>312</v>
      </c>
    </row>
    <row r="71" spans="1:6" s="198" customFormat="1" ht="12.75" x14ac:dyDescent="0.2">
      <c r="A71" s="209" t="s">
        <v>273</v>
      </c>
      <c r="B71" s="210" t="s">
        <v>312</v>
      </c>
      <c r="C71" s="213" t="s">
        <v>312</v>
      </c>
      <c r="D71" s="213" t="s">
        <v>312</v>
      </c>
      <c r="E71" s="213" t="s">
        <v>312</v>
      </c>
      <c r="F71" s="301" t="s">
        <v>312</v>
      </c>
    </row>
    <row r="72" spans="1:6" s="198" customFormat="1" ht="12.75" x14ac:dyDescent="0.2">
      <c r="A72" s="209" t="s">
        <v>270</v>
      </c>
      <c r="B72" s="210">
        <v>0</v>
      </c>
      <c r="C72" s="213">
        <v>0</v>
      </c>
      <c r="D72" s="213">
        <v>0</v>
      </c>
      <c r="E72" s="213">
        <v>0</v>
      </c>
      <c r="F72" s="301" t="s">
        <v>197</v>
      </c>
    </row>
    <row r="73" spans="1:6" s="198" customFormat="1" ht="12.75" x14ac:dyDescent="0.2">
      <c r="A73" s="209" t="s">
        <v>211</v>
      </c>
      <c r="B73" s="210">
        <v>14</v>
      </c>
      <c r="C73" s="213">
        <v>0.9285714285714286</v>
      </c>
      <c r="D73" s="213">
        <v>0</v>
      </c>
      <c r="E73" s="213">
        <v>7.1428571428571425E-2</v>
      </c>
      <c r="F73" s="301">
        <v>1.0178571428571428</v>
      </c>
    </row>
    <row r="74" spans="1:6" s="198" customFormat="1" ht="12.75" x14ac:dyDescent="0.2">
      <c r="A74" s="209" t="s" vm="20">
        <v>21</v>
      </c>
      <c r="B74" s="210">
        <v>56</v>
      </c>
      <c r="C74" s="213">
        <v>0.8928571428571429</v>
      </c>
      <c r="D74" s="213">
        <v>3.5714285714285712E-2</v>
      </c>
      <c r="E74" s="213">
        <v>7.1428571428571425E-2</v>
      </c>
      <c r="F74" s="301">
        <v>1.3928571428571428</v>
      </c>
    </row>
    <row r="75" spans="1:6" s="221" customFormat="1" ht="13.5" thickBot="1" x14ac:dyDescent="0.25">
      <c r="A75" s="217" t="s">
        <v>101</v>
      </c>
      <c r="B75" s="218">
        <v>215</v>
      </c>
      <c r="C75" s="219">
        <v>0.93488372093023253</v>
      </c>
      <c r="D75" s="219">
        <v>1.3953488372093023E-2</v>
      </c>
      <c r="E75" s="219">
        <v>5.1162790697674418E-2</v>
      </c>
      <c r="F75" s="302">
        <v>1.172093023255814</v>
      </c>
    </row>
    <row r="76" spans="1:6" s="198" customFormat="1" ht="13.5" thickTop="1" x14ac:dyDescent="0.2">
      <c r="A76" s="209"/>
      <c r="B76" s="209"/>
      <c r="C76" s="209"/>
      <c r="D76" s="209"/>
      <c r="E76" s="209"/>
      <c r="F76" s="233"/>
    </row>
    <row r="77" spans="1:6" s="198" customFormat="1" ht="12.75" x14ac:dyDescent="0.2">
      <c r="A77" s="209"/>
      <c r="B77" s="209"/>
      <c r="C77" s="209"/>
      <c r="D77" s="209"/>
      <c r="E77" s="209"/>
      <c r="F77" s="233"/>
    </row>
    <row r="78" spans="1:6" s="198" customFormat="1" ht="12.75" x14ac:dyDescent="0.2">
      <c r="A78" s="209"/>
      <c r="B78" s="209"/>
      <c r="C78" s="209"/>
      <c r="D78" s="209"/>
      <c r="E78" s="209"/>
      <c r="F78" s="233"/>
    </row>
    <row r="79" spans="1:6" s="198" customFormat="1" ht="30" customHeight="1" x14ac:dyDescent="0.2">
      <c r="A79" s="319" t="s">
        <v>34</v>
      </c>
      <c r="B79" s="151" t="s">
        <v>114</v>
      </c>
      <c r="C79" s="270" t="s">
        <v>69</v>
      </c>
      <c r="D79" s="189" t="s">
        <v>70</v>
      </c>
      <c r="E79" s="189" t="s">
        <v>212</v>
      </c>
      <c r="F79" s="300" t="s" vm="33">
        <v>68</v>
      </c>
    </row>
    <row r="80" spans="1:6" s="198" customFormat="1" ht="12.75" x14ac:dyDescent="0.2">
      <c r="A80" s="321"/>
      <c r="B80" s="272"/>
      <c r="C80" s="272" t="s">
        <v>96</v>
      </c>
      <c r="D80" s="272" t="s">
        <v>96</v>
      </c>
      <c r="E80" s="272" t="s">
        <v>96</v>
      </c>
      <c r="F80" s="200"/>
    </row>
    <row r="81" spans="1:6" s="198" customFormat="1" ht="12.75" x14ac:dyDescent="0.2">
      <c r="A81" s="209" t="s">
        <v>210</v>
      </c>
      <c r="B81" s="210" t="s">
        <v>206</v>
      </c>
      <c r="C81" s="213" t="s">
        <v>206</v>
      </c>
      <c r="D81" s="213" t="s">
        <v>206</v>
      </c>
      <c r="E81" s="213" t="s">
        <v>206</v>
      </c>
      <c r="F81" s="301" t="s">
        <v>206</v>
      </c>
    </row>
    <row r="82" spans="1:6" s="198" customFormat="1" ht="12.75" x14ac:dyDescent="0.2">
      <c r="A82" s="209" t="s" vm="1">
        <v>2</v>
      </c>
      <c r="B82" s="210" t="s">
        <v>312</v>
      </c>
      <c r="C82" s="213" t="s">
        <v>312</v>
      </c>
      <c r="D82" s="213" t="s">
        <v>312</v>
      </c>
      <c r="E82" s="213" t="s">
        <v>312</v>
      </c>
      <c r="F82" s="301" t="s">
        <v>312</v>
      </c>
    </row>
    <row r="83" spans="1:6" s="198" customFormat="1" ht="12.75" x14ac:dyDescent="0.2">
      <c r="A83" s="209" t="s">
        <v>205</v>
      </c>
      <c r="B83" s="210" t="s">
        <v>312</v>
      </c>
      <c r="C83" s="213" t="s">
        <v>312</v>
      </c>
      <c r="D83" s="213" t="s">
        <v>312</v>
      </c>
      <c r="E83" s="213" t="s">
        <v>312</v>
      </c>
      <c r="F83" s="301" t="s">
        <v>312</v>
      </c>
    </row>
    <row r="84" spans="1:6" s="198" customFormat="1" ht="12.75" x14ac:dyDescent="0.2">
      <c r="A84" s="209" t="s" vm="5">
        <v>6</v>
      </c>
      <c r="B84" s="210" t="s">
        <v>312</v>
      </c>
      <c r="C84" s="213" t="s">
        <v>312</v>
      </c>
      <c r="D84" s="213" t="s">
        <v>312</v>
      </c>
      <c r="E84" s="213" t="s">
        <v>312</v>
      </c>
      <c r="F84" s="301" t="s">
        <v>312</v>
      </c>
    </row>
    <row r="85" spans="1:6" s="198" customFormat="1" ht="12.75" x14ac:dyDescent="0.2">
      <c r="A85" s="209" t="s" vm="6">
        <v>7</v>
      </c>
      <c r="B85" s="210" t="s">
        <v>312</v>
      </c>
      <c r="C85" s="213" t="s">
        <v>312</v>
      </c>
      <c r="D85" s="213" t="s">
        <v>312</v>
      </c>
      <c r="E85" s="213" t="s">
        <v>312</v>
      </c>
      <c r="F85" s="301" t="s">
        <v>312</v>
      </c>
    </row>
    <row r="86" spans="1:6" s="198" customFormat="1" ht="12.75" x14ac:dyDescent="0.2">
      <c r="A86" s="209" t="s" vm="7">
        <v>8</v>
      </c>
      <c r="B86" s="210" t="s">
        <v>312</v>
      </c>
      <c r="C86" s="213" t="s">
        <v>312</v>
      </c>
      <c r="D86" s="213" t="s">
        <v>312</v>
      </c>
      <c r="E86" s="213" t="s">
        <v>312</v>
      </c>
      <c r="F86" s="301" t="s">
        <v>312</v>
      </c>
    </row>
    <row r="87" spans="1:6" s="198" customFormat="1" ht="12.75" x14ac:dyDescent="0.2">
      <c r="A87" s="209" t="s" vm="8">
        <v>9</v>
      </c>
      <c r="B87" s="210" t="s">
        <v>312</v>
      </c>
      <c r="C87" s="213" t="s">
        <v>312</v>
      </c>
      <c r="D87" s="213" t="s">
        <v>312</v>
      </c>
      <c r="E87" s="213" t="s">
        <v>312</v>
      </c>
      <c r="F87" s="301" t="s">
        <v>312</v>
      </c>
    </row>
    <row r="88" spans="1:6" s="198" customFormat="1" ht="12.75" x14ac:dyDescent="0.2">
      <c r="A88" s="209" t="s">
        <v>315</v>
      </c>
      <c r="B88" s="210" t="s">
        <v>312</v>
      </c>
      <c r="C88" s="213" t="s">
        <v>312</v>
      </c>
      <c r="D88" s="213" t="s">
        <v>312</v>
      </c>
      <c r="E88" s="213" t="s">
        <v>312</v>
      </c>
      <c r="F88" s="301" t="s">
        <v>312</v>
      </c>
    </row>
    <row r="89" spans="1:6" s="198" customFormat="1" ht="12.75" x14ac:dyDescent="0.2">
      <c r="A89" s="209" t="s" vm="10">
        <v>11</v>
      </c>
      <c r="B89" s="210" t="s">
        <v>312</v>
      </c>
      <c r="C89" s="213" t="s">
        <v>312</v>
      </c>
      <c r="D89" s="213" t="s">
        <v>312</v>
      </c>
      <c r="E89" s="213" t="s">
        <v>312</v>
      </c>
      <c r="F89" s="301" t="s">
        <v>312</v>
      </c>
    </row>
    <row r="90" spans="1:6" s="198" customFormat="1" ht="12.75" x14ac:dyDescent="0.2">
      <c r="A90" s="209" t="s">
        <v>273</v>
      </c>
      <c r="B90" s="210" t="s">
        <v>312</v>
      </c>
      <c r="C90" s="213" t="s">
        <v>312</v>
      </c>
      <c r="D90" s="213" t="s">
        <v>312</v>
      </c>
      <c r="E90" s="213" t="s">
        <v>312</v>
      </c>
      <c r="F90" s="301" t="s">
        <v>312</v>
      </c>
    </row>
    <row r="91" spans="1:6" s="198" customFormat="1" ht="12.75" x14ac:dyDescent="0.2">
      <c r="A91" s="209" t="s">
        <v>270</v>
      </c>
      <c r="B91" s="210" t="s">
        <v>312</v>
      </c>
      <c r="C91" s="213" t="s">
        <v>312</v>
      </c>
      <c r="D91" s="213" t="s">
        <v>312</v>
      </c>
      <c r="E91" s="213" t="s">
        <v>312</v>
      </c>
      <c r="F91" s="301" t="s">
        <v>312</v>
      </c>
    </row>
    <row r="92" spans="1:6" s="198" customFormat="1" ht="12.75" x14ac:dyDescent="0.2">
      <c r="A92" s="209" t="s">
        <v>211</v>
      </c>
      <c r="B92" s="210" t="s">
        <v>312</v>
      </c>
      <c r="C92" s="213" t="s">
        <v>312</v>
      </c>
      <c r="D92" s="213" t="s">
        <v>312</v>
      </c>
      <c r="E92" s="213" t="s">
        <v>312</v>
      </c>
      <c r="F92" s="301" t="s">
        <v>312</v>
      </c>
    </row>
    <row r="93" spans="1:6" s="198" customFormat="1" ht="12.75" x14ac:dyDescent="0.2">
      <c r="A93" s="209" t="s" vm="20">
        <v>21</v>
      </c>
      <c r="B93" s="210" t="s">
        <v>312</v>
      </c>
      <c r="C93" s="213" t="s">
        <v>312</v>
      </c>
      <c r="D93" s="213" t="s">
        <v>312</v>
      </c>
      <c r="E93" s="213" t="s">
        <v>312</v>
      </c>
      <c r="F93" s="301" t="s">
        <v>312</v>
      </c>
    </row>
    <row r="94" spans="1:6" s="221" customFormat="1" ht="13.5" thickBot="1" x14ac:dyDescent="0.25">
      <c r="A94" s="217" t="s">
        <v>101</v>
      </c>
      <c r="B94" s="218" t="s">
        <v>206</v>
      </c>
      <c r="C94" s="261" t="s">
        <v>206</v>
      </c>
      <c r="D94" s="261" t="s">
        <v>206</v>
      </c>
      <c r="E94" s="261" t="s">
        <v>206</v>
      </c>
      <c r="F94" s="302" t="s">
        <v>206</v>
      </c>
    </row>
    <row r="95" spans="1:6" s="198" customFormat="1" ht="13.5" thickTop="1" x14ac:dyDescent="0.2">
      <c r="A95" s="209"/>
      <c r="B95" s="209"/>
      <c r="C95" s="209"/>
      <c r="D95" s="209"/>
      <c r="E95" s="209"/>
      <c r="F95" s="233"/>
    </row>
    <row r="96" spans="1:6" s="198" customFormat="1" ht="12.75" x14ac:dyDescent="0.2">
      <c r="A96" s="209"/>
      <c r="B96" s="209"/>
      <c r="C96" s="209"/>
      <c r="D96" s="209"/>
      <c r="E96" s="209"/>
      <c r="F96" s="233"/>
    </row>
    <row r="97" spans="1:6" s="198" customFormat="1" ht="12.75" x14ac:dyDescent="0.2">
      <c r="A97" s="209"/>
      <c r="B97" s="209"/>
      <c r="C97" s="209"/>
      <c r="D97" s="209"/>
      <c r="E97" s="209"/>
      <c r="F97" s="233"/>
    </row>
    <row r="98" spans="1:6" s="198" customFormat="1" ht="30" customHeight="1" x14ac:dyDescent="0.2">
      <c r="A98" s="319" t="s">
        <v>35</v>
      </c>
      <c r="B98" s="151" t="s">
        <v>114</v>
      </c>
      <c r="C98" s="270" t="s">
        <v>69</v>
      </c>
      <c r="D98" s="189" t="s">
        <v>70</v>
      </c>
      <c r="E98" s="189" t="s">
        <v>212</v>
      </c>
      <c r="F98" s="300" t="s" vm="33">
        <v>68</v>
      </c>
    </row>
    <row r="99" spans="1:6" s="198" customFormat="1" ht="12.75" x14ac:dyDescent="0.2">
      <c r="A99" s="321"/>
      <c r="B99" s="272"/>
      <c r="C99" s="272" t="s">
        <v>96</v>
      </c>
      <c r="D99" s="272" t="s">
        <v>96</v>
      </c>
      <c r="E99" s="272" t="s">
        <v>96</v>
      </c>
      <c r="F99" s="200"/>
    </row>
    <row r="100" spans="1:6" s="198" customFormat="1" ht="12.75" x14ac:dyDescent="0.2">
      <c r="A100" s="209" t="s">
        <v>210</v>
      </c>
      <c r="B100" s="210" t="s">
        <v>312</v>
      </c>
      <c r="C100" s="213" t="s">
        <v>312</v>
      </c>
      <c r="D100" s="213" t="s">
        <v>312</v>
      </c>
      <c r="E100" s="213" t="s">
        <v>312</v>
      </c>
      <c r="F100" s="301" t="s">
        <v>312</v>
      </c>
    </row>
    <row r="101" spans="1:6" s="198" customFormat="1" ht="12.75" x14ac:dyDescent="0.2">
      <c r="A101" s="209" t="s" vm="1">
        <v>2</v>
      </c>
      <c r="B101" s="210" t="s">
        <v>312</v>
      </c>
      <c r="C101" s="213" t="s">
        <v>312</v>
      </c>
      <c r="D101" s="213" t="s">
        <v>312</v>
      </c>
      <c r="E101" s="213" t="s">
        <v>312</v>
      </c>
      <c r="F101" s="301" t="s">
        <v>312</v>
      </c>
    </row>
    <row r="102" spans="1:6" s="198" customFormat="1" ht="12.75" x14ac:dyDescent="0.2">
      <c r="A102" s="209" t="s">
        <v>205</v>
      </c>
      <c r="B102" s="210" t="s">
        <v>312</v>
      </c>
      <c r="C102" s="213" t="s">
        <v>312</v>
      </c>
      <c r="D102" s="213" t="s">
        <v>312</v>
      </c>
      <c r="E102" s="213" t="s">
        <v>312</v>
      </c>
      <c r="F102" s="301" t="s">
        <v>312</v>
      </c>
    </row>
    <row r="103" spans="1:6" s="198" customFormat="1" ht="12.75" x14ac:dyDescent="0.2">
      <c r="A103" s="209" t="s" vm="5">
        <v>6</v>
      </c>
      <c r="B103" s="210" t="s">
        <v>312</v>
      </c>
      <c r="C103" s="213" t="s">
        <v>312</v>
      </c>
      <c r="D103" s="213" t="s">
        <v>312</v>
      </c>
      <c r="E103" s="213" t="s">
        <v>312</v>
      </c>
      <c r="F103" s="301" t="s">
        <v>312</v>
      </c>
    </row>
    <row r="104" spans="1:6" s="198" customFormat="1" ht="12.75" x14ac:dyDescent="0.2">
      <c r="A104" s="209" t="s" vm="6">
        <v>7</v>
      </c>
      <c r="B104" s="210" t="s">
        <v>312</v>
      </c>
      <c r="C104" s="213" t="s">
        <v>312</v>
      </c>
      <c r="D104" s="213" t="s">
        <v>312</v>
      </c>
      <c r="E104" s="213" t="s">
        <v>312</v>
      </c>
      <c r="F104" s="301" t="s">
        <v>312</v>
      </c>
    </row>
    <row r="105" spans="1:6" s="198" customFormat="1" ht="12.75" x14ac:dyDescent="0.2">
      <c r="A105" s="209" t="s" vm="7">
        <v>8</v>
      </c>
      <c r="B105" s="210" t="s">
        <v>312</v>
      </c>
      <c r="C105" s="213" t="s">
        <v>312</v>
      </c>
      <c r="D105" s="213" t="s">
        <v>312</v>
      </c>
      <c r="E105" s="213" t="s">
        <v>312</v>
      </c>
      <c r="F105" s="301" t="s">
        <v>312</v>
      </c>
    </row>
    <row r="106" spans="1:6" s="198" customFormat="1" ht="12.75" x14ac:dyDescent="0.2">
      <c r="A106" s="209" t="s" vm="8">
        <v>9</v>
      </c>
      <c r="B106" s="210" t="s">
        <v>312</v>
      </c>
      <c r="C106" s="213" t="s">
        <v>312</v>
      </c>
      <c r="D106" s="213" t="s">
        <v>312</v>
      </c>
      <c r="E106" s="213" t="s">
        <v>312</v>
      </c>
      <c r="F106" s="301" t="s">
        <v>312</v>
      </c>
    </row>
    <row r="107" spans="1:6" s="198" customFormat="1" ht="12.75" x14ac:dyDescent="0.2">
      <c r="A107" s="209" t="s">
        <v>315</v>
      </c>
      <c r="B107" s="210" t="s">
        <v>312</v>
      </c>
      <c r="C107" s="213" t="s">
        <v>312</v>
      </c>
      <c r="D107" s="213" t="s">
        <v>312</v>
      </c>
      <c r="E107" s="213" t="s">
        <v>312</v>
      </c>
      <c r="F107" s="301" t="s">
        <v>312</v>
      </c>
    </row>
    <row r="108" spans="1:6" s="198" customFormat="1" ht="12.75" x14ac:dyDescent="0.2">
      <c r="A108" s="209" t="s" vm="10">
        <v>11</v>
      </c>
      <c r="B108" s="210" t="s">
        <v>312</v>
      </c>
      <c r="C108" s="213" t="s">
        <v>312</v>
      </c>
      <c r="D108" s="213" t="s">
        <v>312</v>
      </c>
      <c r="E108" s="213" t="s">
        <v>312</v>
      </c>
      <c r="F108" s="301" t="s">
        <v>312</v>
      </c>
    </row>
    <row r="109" spans="1:6" s="198" customFormat="1" ht="12.75" x14ac:dyDescent="0.2">
      <c r="A109" s="209" t="s">
        <v>273</v>
      </c>
      <c r="B109" s="210" t="s">
        <v>312</v>
      </c>
      <c r="C109" s="213" t="s">
        <v>312</v>
      </c>
      <c r="D109" s="213" t="s">
        <v>312</v>
      </c>
      <c r="E109" s="213" t="s">
        <v>312</v>
      </c>
      <c r="F109" s="301" t="s">
        <v>312</v>
      </c>
    </row>
    <row r="110" spans="1:6" s="198" customFormat="1" ht="12.75" x14ac:dyDescent="0.2">
      <c r="A110" s="209" t="s">
        <v>270</v>
      </c>
      <c r="B110" s="210" t="s">
        <v>312</v>
      </c>
      <c r="C110" s="213" t="s">
        <v>312</v>
      </c>
      <c r="D110" s="213" t="s">
        <v>312</v>
      </c>
      <c r="E110" s="213" t="s">
        <v>312</v>
      </c>
      <c r="F110" s="301" t="s">
        <v>312</v>
      </c>
    </row>
    <row r="111" spans="1:6" s="198" customFormat="1" ht="12.75" x14ac:dyDescent="0.2">
      <c r="A111" s="209" t="s">
        <v>211</v>
      </c>
      <c r="B111" s="210" t="s">
        <v>312</v>
      </c>
      <c r="C111" s="213" t="s">
        <v>312</v>
      </c>
      <c r="D111" s="213" t="s">
        <v>312</v>
      </c>
      <c r="E111" s="213" t="s">
        <v>312</v>
      </c>
      <c r="F111" s="301" t="s">
        <v>312</v>
      </c>
    </row>
    <row r="112" spans="1:6" s="198" customFormat="1" ht="12.75" x14ac:dyDescent="0.2">
      <c r="A112" s="209" t="s" vm="20">
        <v>21</v>
      </c>
      <c r="B112" s="210" t="s">
        <v>312</v>
      </c>
      <c r="C112" s="213" t="s">
        <v>312</v>
      </c>
      <c r="D112" s="213" t="s">
        <v>312</v>
      </c>
      <c r="E112" s="213" t="s">
        <v>312</v>
      </c>
      <c r="F112" s="301" t="s">
        <v>312</v>
      </c>
    </row>
    <row r="113" spans="1:6" s="221" customFormat="1" ht="13.5" thickBot="1" x14ac:dyDescent="0.25">
      <c r="A113" s="217" t="s">
        <v>101</v>
      </c>
      <c r="B113" s="218" t="s">
        <v>312</v>
      </c>
      <c r="C113" s="219" t="s">
        <v>312</v>
      </c>
      <c r="D113" s="219" t="s">
        <v>312</v>
      </c>
      <c r="E113" s="219" t="s">
        <v>312</v>
      </c>
      <c r="F113" s="302" t="s">
        <v>312</v>
      </c>
    </row>
    <row r="114" spans="1:6" s="198" customFormat="1" ht="13.5" thickTop="1" x14ac:dyDescent="0.2">
      <c r="A114" s="209"/>
      <c r="B114" s="209"/>
      <c r="C114" s="209"/>
      <c r="D114" s="209"/>
      <c r="E114" s="209"/>
      <c r="F114" s="233"/>
    </row>
    <row r="115" spans="1:6" s="198" customFormat="1" ht="12.75" x14ac:dyDescent="0.2">
      <c r="A115" s="209"/>
      <c r="B115" s="209"/>
      <c r="C115" s="209"/>
      <c r="D115" s="209"/>
      <c r="E115" s="209"/>
      <c r="F115" s="233"/>
    </row>
    <row r="116" spans="1:6" s="198" customFormat="1" ht="12.75" x14ac:dyDescent="0.2">
      <c r="A116" s="209"/>
      <c r="B116" s="209"/>
      <c r="C116" s="209"/>
      <c r="D116" s="209"/>
      <c r="E116" s="209"/>
      <c r="F116" s="233"/>
    </row>
    <row r="117" spans="1:6" s="198" customFormat="1" ht="30" customHeight="1" x14ac:dyDescent="0.2">
      <c r="A117" s="319" t="s">
        <v>36</v>
      </c>
      <c r="B117" s="151" t="s">
        <v>114</v>
      </c>
      <c r="C117" s="270" t="s">
        <v>69</v>
      </c>
      <c r="D117" s="189" t="s">
        <v>70</v>
      </c>
      <c r="E117" s="189" t="s">
        <v>212</v>
      </c>
      <c r="F117" s="300" t="s" vm="33">
        <v>68</v>
      </c>
    </row>
    <row r="118" spans="1:6" s="198" customFormat="1" ht="12.75" x14ac:dyDescent="0.2">
      <c r="A118" s="321"/>
      <c r="B118" s="272"/>
      <c r="C118" s="272" t="s">
        <v>96</v>
      </c>
      <c r="D118" s="272" t="s">
        <v>96</v>
      </c>
      <c r="E118" s="272" t="s">
        <v>96</v>
      </c>
      <c r="F118" s="200"/>
    </row>
    <row r="119" spans="1:6" s="198" customFormat="1" ht="12.75" x14ac:dyDescent="0.2">
      <c r="A119" s="209" t="s">
        <v>210</v>
      </c>
      <c r="B119" s="210" t="s">
        <v>312</v>
      </c>
      <c r="C119" s="213" t="s">
        <v>312</v>
      </c>
      <c r="D119" s="213" t="s">
        <v>312</v>
      </c>
      <c r="E119" s="213" t="s">
        <v>312</v>
      </c>
      <c r="F119" s="301" t="s">
        <v>312</v>
      </c>
    </row>
    <row r="120" spans="1:6" s="198" customFormat="1" ht="12.75" x14ac:dyDescent="0.2">
      <c r="A120" s="209" t="s" vm="1">
        <v>2</v>
      </c>
      <c r="B120" s="210" t="s">
        <v>312</v>
      </c>
      <c r="C120" s="213" t="s">
        <v>312</v>
      </c>
      <c r="D120" s="213" t="s">
        <v>312</v>
      </c>
      <c r="E120" s="213" t="s">
        <v>312</v>
      </c>
      <c r="F120" s="301" t="s">
        <v>312</v>
      </c>
    </row>
    <row r="121" spans="1:6" s="198" customFormat="1" ht="12.75" x14ac:dyDescent="0.2">
      <c r="A121" s="209" t="s">
        <v>205</v>
      </c>
      <c r="B121" s="210" t="s">
        <v>312</v>
      </c>
      <c r="C121" s="213" t="s">
        <v>312</v>
      </c>
      <c r="D121" s="213" t="s">
        <v>312</v>
      </c>
      <c r="E121" s="213" t="s">
        <v>312</v>
      </c>
      <c r="F121" s="301" t="s">
        <v>312</v>
      </c>
    </row>
    <row r="122" spans="1:6" s="198" customFormat="1" ht="12.75" x14ac:dyDescent="0.2">
      <c r="A122" s="209" t="s" vm="5">
        <v>6</v>
      </c>
      <c r="B122" s="210" t="s">
        <v>312</v>
      </c>
      <c r="C122" s="213" t="s">
        <v>312</v>
      </c>
      <c r="D122" s="213" t="s">
        <v>312</v>
      </c>
      <c r="E122" s="213" t="s">
        <v>312</v>
      </c>
      <c r="F122" s="301" t="s">
        <v>312</v>
      </c>
    </row>
    <row r="123" spans="1:6" s="198" customFormat="1" ht="12.75" x14ac:dyDescent="0.2">
      <c r="A123" s="209" t="s" vm="6">
        <v>7</v>
      </c>
      <c r="B123" s="210" t="s">
        <v>312</v>
      </c>
      <c r="C123" s="213" t="s">
        <v>312</v>
      </c>
      <c r="D123" s="213" t="s">
        <v>312</v>
      </c>
      <c r="E123" s="213" t="s">
        <v>312</v>
      </c>
      <c r="F123" s="301" t="s">
        <v>312</v>
      </c>
    </row>
    <row r="124" spans="1:6" s="198" customFormat="1" ht="12.75" x14ac:dyDescent="0.2">
      <c r="A124" s="209" t="s" vm="7">
        <v>8</v>
      </c>
      <c r="B124" s="210" t="s">
        <v>206</v>
      </c>
      <c r="C124" s="213" t="s">
        <v>206</v>
      </c>
      <c r="D124" s="213" t="s">
        <v>206</v>
      </c>
      <c r="E124" s="213" t="s">
        <v>206</v>
      </c>
      <c r="F124" s="301" t="s">
        <v>206</v>
      </c>
    </row>
    <row r="125" spans="1:6" s="198" customFormat="1" ht="12.75" x14ac:dyDescent="0.2">
      <c r="A125" s="209" t="s" vm="8">
        <v>9</v>
      </c>
      <c r="B125" s="210" t="s">
        <v>312</v>
      </c>
      <c r="C125" s="213" t="s">
        <v>312</v>
      </c>
      <c r="D125" s="213" t="s">
        <v>312</v>
      </c>
      <c r="E125" s="213" t="s">
        <v>312</v>
      </c>
      <c r="F125" s="301" t="s">
        <v>312</v>
      </c>
    </row>
    <row r="126" spans="1:6" s="198" customFormat="1" ht="12.75" x14ac:dyDescent="0.2">
      <c r="A126" s="209" t="s">
        <v>315</v>
      </c>
      <c r="B126" s="210" t="s">
        <v>312</v>
      </c>
      <c r="C126" s="213" t="s">
        <v>312</v>
      </c>
      <c r="D126" s="213" t="s">
        <v>312</v>
      </c>
      <c r="E126" s="213" t="s">
        <v>312</v>
      </c>
      <c r="F126" s="301" t="s">
        <v>312</v>
      </c>
    </row>
    <row r="127" spans="1:6" s="198" customFormat="1" ht="12.75" x14ac:dyDescent="0.2">
      <c r="A127" s="209" t="s" vm="10">
        <v>11</v>
      </c>
      <c r="B127" s="210" t="s">
        <v>312</v>
      </c>
      <c r="C127" s="213" t="s">
        <v>312</v>
      </c>
      <c r="D127" s="213" t="s">
        <v>312</v>
      </c>
      <c r="E127" s="213" t="s">
        <v>312</v>
      </c>
      <c r="F127" s="301" t="s">
        <v>312</v>
      </c>
    </row>
    <row r="128" spans="1:6" s="198" customFormat="1" ht="12.75" x14ac:dyDescent="0.2">
      <c r="A128" s="209" t="s">
        <v>273</v>
      </c>
      <c r="B128" s="210" t="s">
        <v>312</v>
      </c>
      <c r="C128" s="213" t="s">
        <v>312</v>
      </c>
      <c r="D128" s="213" t="s">
        <v>312</v>
      </c>
      <c r="E128" s="213" t="s">
        <v>312</v>
      </c>
      <c r="F128" s="301" t="s">
        <v>312</v>
      </c>
    </row>
    <row r="129" spans="1:6" s="198" customFormat="1" ht="12.75" x14ac:dyDescent="0.2">
      <c r="A129" s="209" t="s">
        <v>270</v>
      </c>
      <c r="B129" s="210" t="s">
        <v>312</v>
      </c>
      <c r="C129" s="213" t="s">
        <v>312</v>
      </c>
      <c r="D129" s="213" t="s">
        <v>312</v>
      </c>
      <c r="E129" s="213" t="s">
        <v>312</v>
      </c>
      <c r="F129" s="301" t="s">
        <v>312</v>
      </c>
    </row>
    <row r="130" spans="1:6" s="198" customFormat="1" ht="12.75" x14ac:dyDescent="0.2">
      <c r="A130" s="209" t="s">
        <v>211</v>
      </c>
      <c r="B130" s="210" t="s">
        <v>312</v>
      </c>
      <c r="C130" s="213" t="s">
        <v>312</v>
      </c>
      <c r="D130" s="213" t="s">
        <v>312</v>
      </c>
      <c r="E130" s="213" t="s">
        <v>312</v>
      </c>
      <c r="F130" s="301" t="s">
        <v>312</v>
      </c>
    </row>
    <row r="131" spans="1:6" s="198" customFormat="1" ht="12.75" x14ac:dyDescent="0.2">
      <c r="A131" s="209" t="s" vm="20">
        <v>21</v>
      </c>
      <c r="B131" s="210" t="s">
        <v>312</v>
      </c>
      <c r="C131" s="213" t="s">
        <v>312</v>
      </c>
      <c r="D131" s="213" t="s">
        <v>312</v>
      </c>
      <c r="E131" s="213" t="s">
        <v>312</v>
      </c>
      <c r="F131" s="301" t="s">
        <v>312</v>
      </c>
    </row>
    <row r="132" spans="1:6" s="221" customFormat="1" ht="13.5" thickBot="1" x14ac:dyDescent="0.25">
      <c r="A132" s="217" t="s">
        <v>101</v>
      </c>
      <c r="B132" s="218" t="s">
        <v>206</v>
      </c>
      <c r="C132" s="219" t="s">
        <v>206</v>
      </c>
      <c r="D132" s="219" t="s">
        <v>206</v>
      </c>
      <c r="E132" s="219" t="s">
        <v>206</v>
      </c>
      <c r="F132" s="302" t="s">
        <v>206</v>
      </c>
    </row>
    <row r="133" spans="1:6" s="198" customFormat="1" ht="13.5" thickTop="1" x14ac:dyDescent="0.2">
      <c r="A133" s="209"/>
      <c r="B133" s="209"/>
      <c r="C133" s="209"/>
      <c r="D133" s="209"/>
      <c r="E133" s="209"/>
      <c r="F133" s="233"/>
    </row>
    <row r="134" spans="1:6" s="198" customFormat="1" ht="12.75" x14ac:dyDescent="0.2">
      <c r="A134" s="209"/>
      <c r="B134" s="209"/>
      <c r="C134" s="209"/>
      <c r="D134" s="209"/>
      <c r="E134" s="209"/>
      <c r="F134" s="233"/>
    </row>
  </sheetData>
  <sortState xmlns:xlrd2="http://schemas.microsoft.com/office/spreadsheetml/2017/richdata2" ref="A119:A131">
    <sortCondition ref="A119:A131"/>
  </sortState>
  <mergeCells count="8">
    <mergeCell ref="A117:A118"/>
    <mergeCell ref="A79:A80"/>
    <mergeCell ref="A98:A99"/>
    <mergeCell ref="I4:J4"/>
    <mergeCell ref="A41:A42"/>
    <mergeCell ref="A22:A23"/>
    <mergeCell ref="A3:A4"/>
    <mergeCell ref="A60:A61"/>
  </mergeCells>
  <pageMargins left="0.7" right="0.7" top="0.75" bottom="0.75" header="0.3" footer="0.3"/>
  <pageSetup paperSize="9" orientation="portrait" r:id="rId1"/>
  <headerFooter>
    <oddHeader>&amp;C&amp;B&amp;"Arial"&amp;12&amp;Kff0000​‌OFFICIAL: Sensitive‌​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24282-4F41-4964-9BA4-5DC5B00ADEA1}">
  <dimension ref="A1:B57"/>
  <sheetViews>
    <sheetView showGridLines="0" zoomScaleNormal="100" zoomScaleSheetLayoutView="100" workbookViewId="0"/>
  </sheetViews>
  <sheetFormatPr defaultColWidth="9.85546875" defaultRowHeight="12.75" x14ac:dyDescent="0.2"/>
  <cols>
    <col min="1" max="1" width="99.42578125" style="130" customWidth="1"/>
    <col min="2" max="16384" width="9.85546875" style="129"/>
  </cols>
  <sheetData>
    <row r="1" spans="1:1" ht="20.25" x14ac:dyDescent="0.2">
      <c r="A1" s="52" t="s">
        <v>131</v>
      </c>
    </row>
    <row r="2" spans="1:1" x14ac:dyDescent="0.2">
      <c r="A2" s="130" t="s">
        <v>280</v>
      </c>
    </row>
    <row r="3" spans="1:1" s="48" customFormat="1" ht="6" customHeight="1" x14ac:dyDescent="0.2">
      <c r="A3" s="131"/>
    </row>
    <row r="4" spans="1:1" x14ac:dyDescent="0.2">
      <c r="A4" s="130" t="s">
        <v>132</v>
      </c>
    </row>
    <row r="5" spans="1:1" ht="25.5" x14ac:dyDescent="0.2">
      <c r="A5" s="130" t="s">
        <v>133</v>
      </c>
    </row>
    <row r="6" spans="1:1" s="49" customFormat="1" x14ac:dyDescent="0.2">
      <c r="A6" s="53" t="s">
        <v>134</v>
      </c>
    </row>
    <row r="7" spans="1:1" s="48" customFormat="1" ht="6" customHeight="1" x14ac:dyDescent="0.2">
      <c r="A7" s="131"/>
    </row>
    <row r="8" spans="1:1" s="51" customFormat="1" ht="18" customHeight="1" x14ac:dyDescent="0.2">
      <c r="A8" s="52" t="s">
        <v>135</v>
      </c>
    </row>
    <row r="9" spans="1:1" ht="38.25" x14ac:dyDescent="0.2">
      <c r="A9" s="132" t="s">
        <v>136</v>
      </c>
    </row>
    <row r="10" spans="1:1" s="48" customFormat="1" ht="6" customHeight="1" x14ac:dyDescent="0.2">
      <c r="A10" s="131"/>
    </row>
    <row r="11" spans="1:1" s="51" customFormat="1" ht="20.25" x14ac:dyDescent="0.2">
      <c r="A11" s="52" t="s">
        <v>137</v>
      </c>
    </row>
    <row r="12" spans="1:1" x14ac:dyDescent="0.2">
      <c r="A12" s="132" t="s">
        <v>138</v>
      </c>
    </row>
    <row r="13" spans="1:1" s="48" customFormat="1" ht="6" customHeight="1" x14ac:dyDescent="0.2">
      <c r="A13" s="131"/>
    </row>
    <row r="14" spans="1:1" s="51" customFormat="1" ht="20.25" x14ac:dyDescent="0.2">
      <c r="A14" s="52" t="s">
        <v>139</v>
      </c>
    </row>
    <row r="15" spans="1:1" ht="25.5" x14ac:dyDescent="0.2">
      <c r="A15" s="132" t="s">
        <v>279</v>
      </c>
    </row>
    <row r="16" spans="1:1" s="48" customFormat="1" ht="6" customHeight="1" x14ac:dyDescent="0.2">
      <c r="A16" s="131"/>
    </row>
    <row r="17" spans="1:2" ht="25.5" x14ac:dyDescent="0.2">
      <c r="A17" s="132" t="s">
        <v>140</v>
      </c>
    </row>
    <row r="18" spans="1:2" s="48" customFormat="1" ht="6" customHeight="1" x14ac:dyDescent="0.2">
      <c r="A18" s="131"/>
    </row>
    <row r="19" spans="1:2" ht="25.5" x14ac:dyDescent="0.2">
      <c r="A19" s="132" t="s">
        <v>141</v>
      </c>
    </row>
    <row r="20" spans="1:2" ht="5.25" customHeight="1" x14ac:dyDescent="0.2">
      <c r="A20" s="132"/>
    </row>
    <row r="21" spans="1:2" s="51" customFormat="1" ht="20.25" x14ac:dyDescent="0.2">
      <c r="A21" s="52" t="s">
        <v>142</v>
      </c>
      <c r="B21" s="52"/>
    </row>
    <row r="22" spans="1:2" s="48" customFormat="1" ht="39.75" customHeight="1" x14ac:dyDescent="0.2">
      <c r="A22" s="312" t="s">
        <v>278</v>
      </c>
      <c r="B22" s="312"/>
    </row>
    <row r="23" spans="1:2" s="48" customFormat="1" ht="6" customHeight="1" x14ac:dyDescent="0.2">
      <c r="A23" s="131"/>
    </row>
    <row r="24" spans="1:2" s="51" customFormat="1" ht="20.25" x14ac:dyDescent="0.2">
      <c r="A24" s="52" t="s">
        <v>143</v>
      </c>
      <c r="B24" s="52"/>
    </row>
    <row r="25" spans="1:2" ht="15" customHeight="1" x14ac:dyDescent="0.2">
      <c r="A25" s="133" t="s">
        <v>144</v>
      </c>
    </row>
    <row r="26" spans="1:2" s="48" customFormat="1" ht="6" customHeight="1" x14ac:dyDescent="0.2">
      <c r="A26" s="131"/>
    </row>
    <row r="27" spans="1:2" s="51" customFormat="1" ht="20.25" x14ac:dyDescent="0.2">
      <c r="A27" s="52" t="s">
        <v>145</v>
      </c>
      <c r="B27" s="52"/>
    </row>
    <row r="28" spans="1:2" ht="25.5" x14ac:dyDescent="0.2">
      <c r="A28" s="132" t="s">
        <v>146</v>
      </c>
    </row>
    <row r="29" spans="1:2" s="48" customFormat="1" ht="6" customHeight="1" x14ac:dyDescent="0.2">
      <c r="A29" s="131"/>
    </row>
    <row r="30" spans="1:2" s="51" customFormat="1" ht="20.25" x14ac:dyDescent="0.2">
      <c r="A30" s="52" t="s">
        <v>147</v>
      </c>
      <c r="B30" s="52"/>
    </row>
    <row r="31" spans="1:2" ht="15" customHeight="1" x14ac:dyDescent="0.2">
      <c r="A31" s="133" t="s">
        <v>148</v>
      </c>
    </row>
    <row r="32" spans="1:2" s="48" customFormat="1" ht="6" customHeight="1" x14ac:dyDescent="0.2">
      <c r="A32" s="131"/>
    </row>
    <row r="33" spans="1:1" s="49" customFormat="1" x14ac:dyDescent="0.2">
      <c r="A33" s="50" t="s">
        <v>149</v>
      </c>
    </row>
    <row r="34" spans="1:1" s="48" customFormat="1" ht="6" customHeight="1" x14ac:dyDescent="0.2">
      <c r="A34" s="131"/>
    </row>
    <row r="35" spans="1:1" x14ac:dyDescent="0.2">
      <c r="A35" s="133" t="s">
        <v>267</v>
      </c>
    </row>
    <row r="36" spans="1:1" x14ac:dyDescent="0.2">
      <c r="A36" s="133" t="s">
        <v>150</v>
      </c>
    </row>
    <row r="37" spans="1:1" x14ac:dyDescent="0.2">
      <c r="A37" s="133" t="s">
        <v>151</v>
      </c>
    </row>
    <row r="38" spans="1:1" x14ac:dyDescent="0.2">
      <c r="A38" s="133" t="s">
        <v>152</v>
      </c>
    </row>
    <row r="39" spans="1:1" x14ac:dyDescent="0.2">
      <c r="A39" s="133"/>
    </row>
    <row r="40" spans="1:1" x14ac:dyDescent="0.2">
      <c r="A40" s="132"/>
    </row>
    <row r="45" spans="1:1" x14ac:dyDescent="0.2">
      <c r="A45" s="47"/>
    </row>
    <row r="50" spans="1:1" ht="15" customHeight="1" x14ac:dyDescent="0.2"/>
    <row r="57" spans="1:1" x14ac:dyDescent="0.2">
      <c r="A57" s="134"/>
    </row>
  </sheetData>
  <mergeCells count="1">
    <mergeCell ref="A22:B22"/>
  </mergeCells>
  <hyperlinks>
    <hyperlink ref="A6" r:id="rId1" xr:uid="{3FAA353F-56A3-42E3-B922-A473797BE064}"/>
    <hyperlink ref="A33" r:id="rId2" xr:uid="{2619E918-2D8E-40B5-AC9A-D868DCF93FEA}"/>
  </hyperlinks>
  <pageMargins left="0.7" right="0.7" top="0.75" bottom="0.75" header="0.3" footer="0.3"/>
  <pageSetup paperSize="9" scale="85" fitToHeight="2" orientation="portrait" r:id="rId3"/>
  <headerFooter scaleWithDoc="0">
    <oddHeader>&amp;C&amp;B&amp;"Arial"&amp;12&amp;Kff0000​‌OFFICIAL: Sensitive‌​</oddHeader>
    <oddFooter>&amp;L&amp;"Trebuchet MS,Bold"&amp;8Australian Prudential Regulation Authority&amp;R&amp;"Trebuchet MS,Bold"&amp;8&amp;P</oddFooter>
  </headerFooter>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tabColor rgb="FFF5C8A7"/>
    <pageSetUpPr autoPageBreaks="0"/>
  </sheetPr>
  <dimension ref="A1:W251"/>
  <sheetViews>
    <sheetView showGridLines="0" zoomScaleNormal="100" workbookViewId="0"/>
  </sheetViews>
  <sheetFormatPr defaultColWidth="9" defaultRowHeight="14.25" x14ac:dyDescent="0.2"/>
  <cols>
    <col min="1" max="1" width="64.5703125" style="171" customWidth="1"/>
    <col min="2" max="12" width="10.7109375" style="171" customWidth="1"/>
    <col min="13" max="15" width="10.7109375" style="169" customWidth="1"/>
    <col min="16" max="16384" width="9" style="169"/>
  </cols>
  <sheetData>
    <row r="1" spans="1:23" s="139" customFormat="1" ht="20.25" x14ac:dyDescent="0.3">
      <c r="A1" s="125" t="s">
        <v>121</v>
      </c>
      <c r="B1" s="136"/>
      <c r="C1" s="137"/>
      <c r="D1" s="137"/>
      <c r="E1" s="137"/>
      <c r="F1" s="137"/>
      <c r="G1" s="137"/>
      <c r="H1" s="137"/>
      <c r="I1" s="137"/>
      <c r="J1" s="137"/>
      <c r="K1" s="137"/>
      <c r="L1" s="137"/>
      <c r="M1" s="147"/>
      <c r="N1" s="147"/>
      <c r="O1" s="147"/>
    </row>
    <row r="2" spans="1:23" ht="23.25" x14ac:dyDescent="0.35">
      <c r="A2" s="177"/>
      <c r="B2" s="178"/>
      <c r="K2" s="176"/>
    </row>
    <row r="3" spans="1:23" x14ac:dyDescent="0.2">
      <c r="A3" s="151" t="s">
        <v>22</v>
      </c>
      <c r="B3" s="341" t="s">
        <v>30</v>
      </c>
      <c r="C3" s="341"/>
      <c r="D3" s="329" t="s">
        <v>31</v>
      </c>
      <c r="E3" s="329"/>
      <c r="F3" s="329" t="s">
        <v>32</v>
      </c>
      <c r="G3" s="329"/>
      <c r="H3" s="329" t="s">
        <v>33</v>
      </c>
      <c r="I3" s="329"/>
      <c r="J3" s="329" t="s">
        <v>34</v>
      </c>
      <c r="K3" s="329"/>
      <c r="L3" s="329" t="s">
        <v>35</v>
      </c>
      <c r="M3" s="329"/>
      <c r="N3" s="329" t="s">
        <v>36</v>
      </c>
      <c r="O3" s="329"/>
    </row>
    <row r="4" spans="1:23" ht="15" x14ac:dyDescent="0.2">
      <c r="A4" s="272"/>
      <c r="B4" s="272" t="s">
        <v>95</v>
      </c>
      <c r="C4" s="272" t="s">
        <v>96</v>
      </c>
      <c r="D4" s="272" t="s">
        <v>95</v>
      </c>
      <c r="E4" s="272" t="s">
        <v>96</v>
      </c>
      <c r="F4" s="272" t="s">
        <v>95</v>
      </c>
      <c r="G4" s="272" t="s">
        <v>96</v>
      </c>
      <c r="H4" s="272" t="s">
        <v>95</v>
      </c>
      <c r="I4" s="272" t="s">
        <v>96</v>
      </c>
      <c r="J4" s="272" t="s">
        <v>95</v>
      </c>
      <c r="K4" s="272" t="s">
        <v>96</v>
      </c>
      <c r="L4" s="272" t="s">
        <v>95</v>
      </c>
      <c r="M4" s="272" t="s">
        <v>96</v>
      </c>
      <c r="N4" s="272" t="s">
        <v>95</v>
      </c>
      <c r="O4" s="272" t="s">
        <v>96</v>
      </c>
      <c r="P4" s="170"/>
      <c r="Q4" s="170"/>
      <c r="R4" s="336"/>
      <c r="S4" s="336"/>
      <c r="T4" s="170"/>
      <c r="U4" s="170"/>
      <c r="V4" s="170"/>
      <c r="W4" s="170"/>
    </row>
    <row r="5" spans="1:23" ht="15" x14ac:dyDescent="0.2">
      <c r="A5" s="209" t="s">
        <v>116</v>
      </c>
      <c r="B5" s="210">
        <v>37</v>
      </c>
      <c r="C5" s="213">
        <v>0.54411764705882348</v>
      </c>
      <c r="D5" s="210">
        <v>70</v>
      </c>
      <c r="E5" s="213">
        <v>0.40697674418604651</v>
      </c>
      <c r="F5" s="210">
        <v>71</v>
      </c>
      <c r="G5" s="213">
        <v>0.68269230769230771</v>
      </c>
      <c r="H5" s="210">
        <v>259</v>
      </c>
      <c r="I5" s="213">
        <v>0.591324200913242</v>
      </c>
      <c r="J5" s="210" t="s">
        <v>197</v>
      </c>
      <c r="K5" s="213" t="s">
        <v>197</v>
      </c>
      <c r="L5" s="210" t="s">
        <v>197</v>
      </c>
      <c r="M5" s="213" t="s">
        <v>197</v>
      </c>
      <c r="N5" s="210">
        <v>40</v>
      </c>
      <c r="O5" s="213">
        <v>1</v>
      </c>
      <c r="P5" s="170"/>
      <c r="Q5" s="170"/>
      <c r="R5" s="170"/>
      <c r="S5" s="170"/>
      <c r="T5" s="170"/>
      <c r="U5" s="170"/>
      <c r="V5" s="170"/>
    </row>
    <row r="6" spans="1:23" x14ac:dyDescent="0.2">
      <c r="A6" s="209" t="s">
        <v>248</v>
      </c>
      <c r="B6" s="210">
        <v>17</v>
      </c>
      <c r="C6" s="213">
        <v>0.25</v>
      </c>
      <c r="D6" s="210">
        <v>63</v>
      </c>
      <c r="E6" s="213">
        <v>0.36627906976744184</v>
      </c>
      <c r="F6" s="210">
        <v>25</v>
      </c>
      <c r="G6" s="213">
        <v>0.24038461538461539</v>
      </c>
      <c r="H6" s="210">
        <v>154</v>
      </c>
      <c r="I6" s="213">
        <v>0.35159817351598172</v>
      </c>
      <c r="J6" s="210" t="s">
        <v>197</v>
      </c>
      <c r="K6" s="213" t="s">
        <v>197</v>
      </c>
      <c r="L6" s="210" t="s">
        <v>197</v>
      </c>
      <c r="M6" s="213" t="s">
        <v>197</v>
      </c>
      <c r="N6" s="210">
        <v>0</v>
      </c>
      <c r="O6" s="213">
        <v>0</v>
      </c>
    </row>
    <row r="7" spans="1:23" x14ac:dyDescent="0.2">
      <c r="A7" s="209" t="s">
        <v>124</v>
      </c>
      <c r="B7" s="210">
        <v>14</v>
      </c>
      <c r="C7" s="213">
        <v>0.20588235294117646</v>
      </c>
      <c r="D7" s="210">
        <v>39</v>
      </c>
      <c r="E7" s="213">
        <v>0.22674418604651161</v>
      </c>
      <c r="F7" s="210">
        <v>8</v>
      </c>
      <c r="G7" s="213">
        <v>7.6923076923076927E-2</v>
      </c>
      <c r="H7" s="210">
        <v>25</v>
      </c>
      <c r="I7" s="213">
        <v>5.7077625570776253E-2</v>
      </c>
      <c r="J7" s="210" t="s">
        <v>197</v>
      </c>
      <c r="K7" s="213" t="s">
        <v>197</v>
      </c>
      <c r="L7" s="210" t="s">
        <v>197</v>
      </c>
      <c r="M7" s="213" t="s">
        <v>197</v>
      </c>
      <c r="N7" s="210">
        <v>0</v>
      </c>
      <c r="O7" s="213">
        <v>0</v>
      </c>
    </row>
    <row r="8" spans="1:23" s="172" customFormat="1" ht="15.75" thickBot="1" x14ac:dyDescent="0.3">
      <c r="A8" s="217" t="s">
        <v>101</v>
      </c>
      <c r="B8" s="218">
        <v>68</v>
      </c>
      <c r="C8" s="219">
        <v>1</v>
      </c>
      <c r="D8" s="218">
        <v>172</v>
      </c>
      <c r="E8" s="219">
        <v>1</v>
      </c>
      <c r="F8" s="218">
        <v>104</v>
      </c>
      <c r="G8" s="219">
        <v>1</v>
      </c>
      <c r="H8" s="218">
        <v>438</v>
      </c>
      <c r="I8" s="219">
        <v>0.99999999999999989</v>
      </c>
      <c r="J8" s="218" t="s">
        <v>197</v>
      </c>
      <c r="K8" s="219" t="s">
        <v>197</v>
      </c>
      <c r="L8" s="218" t="s">
        <v>197</v>
      </c>
      <c r="M8" s="219" t="s">
        <v>197</v>
      </c>
      <c r="N8" s="218">
        <v>40</v>
      </c>
      <c r="O8" s="219">
        <v>1</v>
      </c>
    </row>
    <row r="9" spans="1:23" ht="15" thickTop="1" x14ac:dyDescent="0.2">
      <c r="A9" s="209"/>
      <c r="B9" s="209"/>
      <c r="C9" s="209"/>
      <c r="D9" s="209"/>
      <c r="E9" s="209"/>
      <c r="F9" s="209"/>
      <c r="G9" s="209"/>
      <c r="H9" s="209"/>
      <c r="I9" s="209"/>
      <c r="J9" s="209"/>
      <c r="K9" s="209"/>
      <c r="L9" s="209"/>
      <c r="M9" s="304"/>
      <c r="N9" s="198"/>
      <c r="O9" s="198"/>
    </row>
    <row r="10" spans="1:23" x14ac:dyDescent="0.2">
      <c r="A10" s="209"/>
      <c r="B10" s="209"/>
      <c r="C10" s="209"/>
      <c r="D10" s="209"/>
      <c r="E10" s="209"/>
      <c r="F10" s="209"/>
      <c r="G10" s="209"/>
      <c r="H10" s="209"/>
      <c r="I10" s="209"/>
      <c r="J10" s="209"/>
      <c r="K10" s="209"/>
      <c r="L10" s="209"/>
      <c r="M10" s="198"/>
      <c r="N10" s="198"/>
      <c r="O10" s="198"/>
    </row>
    <row r="11" spans="1:23" x14ac:dyDescent="0.2">
      <c r="A11" s="151" t="s">
        <v>28</v>
      </c>
      <c r="B11" s="341" t="s">
        <v>30</v>
      </c>
      <c r="C11" s="341"/>
      <c r="D11" s="329" t="s">
        <v>31</v>
      </c>
      <c r="E11" s="329"/>
      <c r="F11" s="329" t="s">
        <v>32</v>
      </c>
      <c r="G11" s="329"/>
      <c r="H11" s="329" t="s">
        <v>33</v>
      </c>
      <c r="I11" s="329"/>
      <c r="J11" s="329" t="s">
        <v>34</v>
      </c>
      <c r="K11" s="329"/>
      <c r="L11" s="329" t="s">
        <v>35</v>
      </c>
      <c r="M11" s="329"/>
      <c r="N11" s="329" t="s">
        <v>36</v>
      </c>
      <c r="O11" s="329"/>
    </row>
    <row r="12" spans="1:23" x14ac:dyDescent="0.2">
      <c r="A12" s="272"/>
      <c r="B12" s="272" t="s">
        <v>95</v>
      </c>
      <c r="C12" s="272" t="s">
        <v>96</v>
      </c>
      <c r="D12" s="272" t="s">
        <v>95</v>
      </c>
      <c r="E12" s="272" t="s">
        <v>96</v>
      </c>
      <c r="F12" s="272" t="s">
        <v>95</v>
      </c>
      <c r="G12" s="272" t="s">
        <v>96</v>
      </c>
      <c r="H12" s="272" t="s">
        <v>95</v>
      </c>
      <c r="I12" s="272" t="s">
        <v>96</v>
      </c>
      <c r="J12" s="272" t="s">
        <v>95</v>
      </c>
      <c r="K12" s="272" t="s">
        <v>96</v>
      </c>
      <c r="L12" s="272" t="s">
        <v>95</v>
      </c>
      <c r="M12" s="272" t="s">
        <v>96</v>
      </c>
      <c r="N12" s="272" t="s">
        <v>95</v>
      </c>
      <c r="O12" s="272" t="s">
        <v>96</v>
      </c>
    </row>
    <row r="13" spans="1:23" x14ac:dyDescent="0.2">
      <c r="A13" s="209" t="s">
        <v>116</v>
      </c>
      <c r="B13" s="210">
        <v>15</v>
      </c>
      <c r="C13" s="213">
        <v>0.3</v>
      </c>
      <c r="D13" s="210">
        <v>0</v>
      </c>
      <c r="E13" s="213">
        <v>0</v>
      </c>
      <c r="F13" s="210">
        <v>22</v>
      </c>
      <c r="G13" s="213">
        <v>0.57894736842105265</v>
      </c>
      <c r="H13" s="210">
        <v>38</v>
      </c>
      <c r="I13" s="213">
        <v>0.34545454545454546</v>
      </c>
      <c r="J13" s="210">
        <v>49</v>
      </c>
      <c r="K13" s="213">
        <v>0.79032258064516125</v>
      </c>
      <c r="L13" s="210">
        <v>10</v>
      </c>
      <c r="M13" s="213">
        <v>0.21739130434782608</v>
      </c>
      <c r="N13" s="210">
        <v>41</v>
      </c>
      <c r="O13" s="213">
        <v>0.51249999999999996</v>
      </c>
    </row>
    <row r="14" spans="1:23" x14ac:dyDescent="0.2">
      <c r="A14" s="209" t="s">
        <v>248</v>
      </c>
      <c r="B14" s="210">
        <v>33</v>
      </c>
      <c r="C14" s="213">
        <v>0.66</v>
      </c>
      <c r="D14" s="210">
        <v>4</v>
      </c>
      <c r="E14" s="213">
        <v>1</v>
      </c>
      <c r="F14" s="210">
        <v>16</v>
      </c>
      <c r="G14" s="213">
        <v>0.42105263157894735</v>
      </c>
      <c r="H14" s="210">
        <v>70</v>
      </c>
      <c r="I14" s="213">
        <v>0.63636363636363635</v>
      </c>
      <c r="J14" s="210">
        <v>10</v>
      </c>
      <c r="K14" s="213">
        <v>0.16129032258064516</v>
      </c>
      <c r="L14" s="210">
        <v>34</v>
      </c>
      <c r="M14" s="213">
        <v>0.73913043478260865</v>
      </c>
      <c r="N14" s="210">
        <v>37</v>
      </c>
      <c r="O14" s="213">
        <v>0.46250000000000002</v>
      </c>
    </row>
    <row r="15" spans="1:23" x14ac:dyDescent="0.2">
      <c r="A15" s="209" t="s">
        <v>124</v>
      </c>
      <c r="B15" s="210">
        <v>2</v>
      </c>
      <c r="C15" s="213">
        <v>0.04</v>
      </c>
      <c r="D15" s="210">
        <v>0</v>
      </c>
      <c r="E15" s="213">
        <v>0</v>
      </c>
      <c r="F15" s="210">
        <v>0</v>
      </c>
      <c r="G15" s="213">
        <v>0</v>
      </c>
      <c r="H15" s="210">
        <v>2</v>
      </c>
      <c r="I15" s="213">
        <v>1.8181818181818181E-2</v>
      </c>
      <c r="J15" s="210">
        <v>3</v>
      </c>
      <c r="K15" s="213">
        <v>4.8387096774193547E-2</v>
      </c>
      <c r="L15" s="210">
        <v>2</v>
      </c>
      <c r="M15" s="213">
        <v>4.3478260869565216E-2</v>
      </c>
      <c r="N15" s="210">
        <v>2</v>
      </c>
      <c r="O15" s="213">
        <v>2.5000000000000001E-2</v>
      </c>
    </row>
    <row r="16" spans="1:23" s="172" customFormat="1" ht="15.75" thickBot="1" x14ac:dyDescent="0.3">
      <c r="A16" s="217" t="s">
        <v>101</v>
      </c>
      <c r="B16" s="218">
        <v>50</v>
      </c>
      <c r="C16" s="219">
        <v>1</v>
      </c>
      <c r="D16" s="218">
        <v>4</v>
      </c>
      <c r="E16" s="219">
        <v>1</v>
      </c>
      <c r="F16" s="218">
        <v>38</v>
      </c>
      <c r="G16" s="219">
        <v>1</v>
      </c>
      <c r="H16" s="218">
        <v>110</v>
      </c>
      <c r="I16" s="219">
        <v>1</v>
      </c>
      <c r="J16" s="218">
        <v>62</v>
      </c>
      <c r="K16" s="219">
        <v>0.99999999999999989</v>
      </c>
      <c r="L16" s="218">
        <v>46</v>
      </c>
      <c r="M16" s="219">
        <v>0.99999999999999989</v>
      </c>
      <c r="N16" s="218">
        <v>80</v>
      </c>
      <c r="O16" s="219">
        <v>1</v>
      </c>
    </row>
    <row r="17" spans="1:15" ht="15" thickTop="1" x14ac:dyDescent="0.2">
      <c r="A17" s="209"/>
      <c r="B17" s="209"/>
      <c r="C17" s="209"/>
      <c r="D17" s="209"/>
      <c r="E17" s="209"/>
      <c r="F17" s="209"/>
      <c r="G17" s="209"/>
      <c r="H17" s="209"/>
      <c r="I17" s="209"/>
      <c r="J17" s="209"/>
      <c r="K17" s="209"/>
      <c r="L17" s="209"/>
      <c r="M17" s="198"/>
      <c r="N17" s="257"/>
      <c r="O17" s="198"/>
    </row>
    <row r="18" spans="1:15" x14ac:dyDescent="0.2">
      <c r="A18" s="209"/>
      <c r="B18" s="209"/>
      <c r="C18" s="209"/>
      <c r="D18" s="209"/>
      <c r="E18" s="209"/>
      <c r="F18" s="209"/>
      <c r="G18" s="209"/>
      <c r="H18" s="209"/>
      <c r="I18" s="209"/>
      <c r="J18" s="209"/>
      <c r="K18" s="209"/>
      <c r="L18" s="209"/>
      <c r="M18" s="198"/>
      <c r="N18" s="257"/>
      <c r="O18" s="198"/>
    </row>
    <row r="19" spans="1:15" x14ac:dyDescent="0.2">
      <c r="A19" s="151" t="s">
        <v>230</v>
      </c>
      <c r="B19" s="341" t="s">
        <v>30</v>
      </c>
      <c r="C19" s="341"/>
      <c r="D19" s="329" t="s">
        <v>31</v>
      </c>
      <c r="E19" s="329"/>
      <c r="F19" s="329" t="s">
        <v>32</v>
      </c>
      <c r="G19" s="329"/>
      <c r="H19" s="329" t="s">
        <v>33</v>
      </c>
      <c r="I19" s="329"/>
      <c r="J19" s="329" t="s">
        <v>34</v>
      </c>
      <c r="K19" s="329"/>
      <c r="L19" s="329" t="s">
        <v>35</v>
      </c>
      <c r="M19" s="329"/>
      <c r="N19" s="329" t="s">
        <v>36</v>
      </c>
      <c r="O19" s="329"/>
    </row>
    <row r="20" spans="1:15" x14ac:dyDescent="0.2">
      <c r="A20" s="272"/>
      <c r="B20" s="272" t="s">
        <v>95</v>
      </c>
      <c r="C20" s="272" t="s">
        <v>96</v>
      </c>
      <c r="D20" s="272" t="s">
        <v>95</v>
      </c>
      <c r="E20" s="272" t="s">
        <v>96</v>
      </c>
      <c r="F20" s="272" t="s">
        <v>95</v>
      </c>
      <c r="G20" s="272" t="s">
        <v>96</v>
      </c>
      <c r="H20" s="272" t="s">
        <v>95</v>
      </c>
      <c r="I20" s="272" t="s">
        <v>96</v>
      </c>
      <c r="J20" s="272" t="s">
        <v>95</v>
      </c>
      <c r="K20" s="272" t="s">
        <v>96</v>
      </c>
      <c r="L20" s="272" t="s">
        <v>95</v>
      </c>
      <c r="M20" s="272" t="s">
        <v>96</v>
      </c>
      <c r="N20" s="272" t="s">
        <v>95</v>
      </c>
      <c r="O20" s="272" t="s">
        <v>96</v>
      </c>
    </row>
    <row r="21" spans="1:15" x14ac:dyDescent="0.2">
      <c r="A21" s="209" t="s">
        <v>116</v>
      </c>
      <c r="B21" s="210">
        <v>90</v>
      </c>
      <c r="C21" s="213">
        <v>0.37656903765690375</v>
      </c>
      <c r="D21" s="210">
        <v>556</v>
      </c>
      <c r="E21" s="213">
        <v>0.27497527200791294</v>
      </c>
      <c r="F21" s="210">
        <v>0</v>
      </c>
      <c r="G21" s="213">
        <v>0</v>
      </c>
      <c r="H21" s="210">
        <v>842</v>
      </c>
      <c r="I21" s="213">
        <v>0.40383693045563551</v>
      </c>
      <c r="J21" s="210" t="s">
        <v>197</v>
      </c>
      <c r="K21" s="213" t="s">
        <v>197</v>
      </c>
      <c r="L21" s="210" t="s">
        <v>197</v>
      </c>
      <c r="M21" s="213" t="s">
        <v>197</v>
      </c>
      <c r="N21" s="210" t="s">
        <v>197</v>
      </c>
      <c r="O21" s="213" t="s">
        <v>197</v>
      </c>
    </row>
    <row r="22" spans="1:15" x14ac:dyDescent="0.2">
      <c r="A22" s="209" t="s">
        <v>248</v>
      </c>
      <c r="B22" s="210">
        <v>117</v>
      </c>
      <c r="C22" s="213">
        <v>0.4895397489539749</v>
      </c>
      <c r="D22" s="210">
        <v>1336</v>
      </c>
      <c r="E22" s="213">
        <v>0.66073194856577644</v>
      </c>
      <c r="F22" s="210">
        <v>0</v>
      </c>
      <c r="G22" s="213">
        <v>0</v>
      </c>
      <c r="H22" s="210">
        <v>1180</v>
      </c>
      <c r="I22" s="213">
        <v>0.56594724220623505</v>
      </c>
      <c r="J22" s="210" t="s">
        <v>197</v>
      </c>
      <c r="K22" s="213" t="s">
        <v>197</v>
      </c>
      <c r="L22" s="210" t="s">
        <v>197</v>
      </c>
      <c r="M22" s="213" t="s">
        <v>197</v>
      </c>
      <c r="N22" s="210" t="s">
        <v>197</v>
      </c>
      <c r="O22" s="213" t="s">
        <v>197</v>
      </c>
    </row>
    <row r="23" spans="1:15" x14ac:dyDescent="0.2">
      <c r="A23" s="209" t="s">
        <v>124</v>
      </c>
      <c r="B23" s="210">
        <v>32</v>
      </c>
      <c r="C23" s="213">
        <v>0.13389121338912133</v>
      </c>
      <c r="D23" s="210">
        <v>130</v>
      </c>
      <c r="E23" s="213">
        <v>6.4292779426310578E-2</v>
      </c>
      <c r="F23" s="210">
        <v>0</v>
      </c>
      <c r="G23" s="213">
        <v>0</v>
      </c>
      <c r="H23" s="210">
        <v>63</v>
      </c>
      <c r="I23" s="213">
        <v>3.0215827338129497E-2</v>
      </c>
      <c r="J23" s="210" t="s">
        <v>197</v>
      </c>
      <c r="K23" s="213" t="s">
        <v>197</v>
      </c>
      <c r="L23" s="210" t="s">
        <v>197</v>
      </c>
      <c r="M23" s="213" t="s">
        <v>197</v>
      </c>
      <c r="N23" s="210" t="s">
        <v>197</v>
      </c>
      <c r="O23" s="213" t="s">
        <v>197</v>
      </c>
    </row>
    <row r="24" spans="1:15" s="172" customFormat="1" ht="15.75" thickBot="1" x14ac:dyDescent="0.3">
      <c r="A24" s="217" t="s">
        <v>101</v>
      </c>
      <c r="B24" s="218">
        <v>239</v>
      </c>
      <c r="C24" s="219">
        <v>1</v>
      </c>
      <c r="D24" s="218">
        <v>2022</v>
      </c>
      <c r="E24" s="219">
        <v>1</v>
      </c>
      <c r="F24" s="218">
        <v>0</v>
      </c>
      <c r="G24" s="219">
        <v>0</v>
      </c>
      <c r="H24" s="218">
        <v>2085</v>
      </c>
      <c r="I24" s="219">
        <v>1</v>
      </c>
      <c r="J24" s="218" t="s">
        <v>197</v>
      </c>
      <c r="K24" s="219" t="s">
        <v>197</v>
      </c>
      <c r="L24" s="218" t="s">
        <v>197</v>
      </c>
      <c r="M24" s="219" t="s">
        <v>197</v>
      </c>
      <c r="N24" s="218" t="s">
        <v>197</v>
      </c>
      <c r="O24" s="219" t="s">
        <v>197</v>
      </c>
    </row>
    <row r="25" spans="1:15" ht="15" thickTop="1" x14ac:dyDescent="0.2">
      <c r="A25" s="209"/>
      <c r="B25" s="209"/>
      <c r="C25" s="209"/>
      <c r="D25" s="209"/>
      <c r="E25" s="209"/>
      <c r="F25" s="209"/>
      <c r="G25" s="209"/>
      <c r="H25" s="209"/>
      <c r="I25" s="209"/>
      <c r="J25" s="209"/>
      <c r="K25" s="209"/>
      <c r="L25" s="209"/>
      <c r="M25" s="198"/>
      <c r="N25" s="198"/>
      <c r="O25" s="198"/>
    </row>
    <row r="26" spans="1:15" x14ac:dyDescent="0.2">
      <c r="A26" s="209"/>
      <c r="B26" s="209"/>
      <c r="C26" s="209"/>
      <c r="D26" s="209"/>
      <c r="E26" s="209"/>
      <c r="F26" s="209"/>
      <c r="G26" s="209"/>
      <c r="H26" s="209"/>
      <c r="I26" s="209"/>
      <c r="J26" s="209"/>
      <c r="K26" s="209"/>
      <c r="L26" s="209"/>
      <c r="M26" s="198"/>
      <c r="N26" s="198"/>
      <c r="O26" s="198"/>
    </row>
    <row r="27" spans="1:15" x14ac:dyDescent="0.2">
      <c r="A27" s="151" t="s">
        <v>231</v>
      </c>
      <c r="B27" s="341" t="s">
        <v>30</v>
      </c>
      <c r="C27" s="341"/>
      <c r="D27" s="329" t="s">
        <v>31</v>
      </c>
      <c r="E27" s="329"/>
      <c r="F27" s="329" t="s">
        <v>32</v>
      </c>
      <c r="G27" s="329"/>
      <c r="H27" s="329" t="s">
        <v>33</v>
      </c>
      <c r="I27" s="329"/>
      <c r="J27" s="329" t="s">
        <v>34</v>
      </c>
      <c r="K27" s="329"/>
      <c r="L27" s="329" t="s">
        <v>35</v>
      </c>
      <c r="M27" s="329"/>
      <c r="N27" s="329" t="s">
        <v>36</v>
      </c>
      <c r="O27" s="329"/>
    </row>
    <row r="28" spans="1:15" x14ac:dyDescent="0.2">
      <c r="A28" s="272"/>
      <c r="B28" s="272" t="s">
        <v>95</v>
      </c>
      <c r="C28" s="272" t="s">
        <v>96</v>
      </c>
      <c r="D28" s="272" t="s">
        <v>95</v>
      </c>
      <c r="E28" s="272" t="s">
        <v>96</v>
      </c>
      <c r="F28" s="272" t="s">
        <v>95</v>
      </c>
      <c r="G28" s="272" t="s">
        <v>96</v>
      </c>
      <c r="H28" s="272" t="s">
        <v>95</v>
      </c>
      <c r="I28" s="272" t="s">
        <v>96</v>
      </c>
      <c r="J28" s="272" t="s">
        <v>95</v>
      </c>
      <c r="K28" s="272" t="s">
        <v>96</v>
      </c>
      <c r="L28" s="272" t="s">
        <v>95</v>
      </c>
      <c r="M28" s="272" t="s">
        <v>96</v>
      </c>
      <c r="N28" s="272" t="s">
        <v>95</v>
      </c>
      <c r="O28" s="272" t="s">
        <v>96</v>
      </c>
    </row>
    <row r="29" spans="1:15" x14ac:dyDescent="0.2">
      <c r="A29" s="209" t="s">
        <v>116</v>
      </c>
      <c r="B29" s="210">
        <v>1</v>
      </c>
      <c r="C29" s="213">
        <v>1</v>
      </c>
      <c r="D29" s="210">
        <v>2</v>
      </c>
      <c r="E29" s="213">
        <v>0.22222222222222221</v>
      </c>
      <c r="F29" s="210">
        <v>0</v>
      </c>
      <c r="G29" s="213">
        <v>0</v>
      </c>
      <c r="H29" s="210">
        <v>70</v>
      </c>
      <c r="I29" s="276">
        <v>0.49295774647887325</v>
      </c>
      <c r="J29" s="210" t="s">
        <v>206</v>
      </c>
      <c r="K29" s="210" t="s">
        <v>206</v>
      </c>
      <c r="L29" s="210" t="s">
        <v>197</v>
      </c>
      <c r="M29" s="213" t="s">
        <v>197</v>
      </c>
      <c r="N29" s="210" t="s">
        <v>206</v>
      </c>
      <c r="O29" s="210" t="s">
        <v>206</v>
      </c>
    </row>
    <row r="30" spans="1:15" x14ac:dyDescent="0.2">
      <c r="A30" s="209" t="s">
        <v>248</v>
      </c>
      <c r="B30" s="210">
        <v>0</v>
      </c>
      <c r="C30" s="213">
        <v>0</v>
      </c>
      <c r="D30" s="210">
        <v>3</v>
      </c>
      <c r="E30" s="213">
        <v>0.33333333333333331</v>
      </c>
      <c r="F30" s="210">
        <v>0</v>
      </c>
      <c r="G30" s="213">
        <v>0</v>
      </c>
      <c r="H30" s="210">
        <v>46</v>
      </c>
      <c r="I30" s="276">
        <v>0.323943661971831</v>
      </c>
      <c r="J30" s="210" t="s">
        <v>206</v>
      </c>
      <c r="K30" s="210" t="s">
        <v>206</v>
      </c>
      <c r="L30" s="210" t="s">
        <v>197</v>
      </c>
      <c r="M30" s="213" t="s">
        <v>197</v>
      </c>
      <c r="N30" s="210" t="s">
        <v>206</v>
      </c>
      <c r="O30" s="210" t="s">
        <v>206</v>
      </c>
    </row>
    <row r="31" spans="1:15" x14ac:dyDescent="0.2">
      <c r="A31" s="209" t="s">
        <v>124</v>
      </c>
      <c r="B31" s="210">
        <v>0</v>
      </c>
      <c r="C31" s="213">
        <v>0</v>
      </c>
      <c r="D31" s="210">
        <v>4</v>
      </c>
      <c r="E31" s="213">
        <v>0.44444444444444442</v>
      </c>
      <c r="F31" s="210">
        <v>0</v>
      </c>
      <c r="G31" s="213">
        <v>0</v>
      </c>
      <c r="H31" s="210">
        <v>26</v>
      </c>
      <c r="I31" s="276">
        <v>0.18309859154929578</v>
      </c>
      <c r="J31" s="210" t="s">
        <v>206</v>
      </c>
      <c r="K31" s="210" t="s">
        <v>206</v>
      </c>
      <c r="L31" s="210" t="s">
        <v>197</v>
      </c>
      <c r="M31" s="213" t="s">
        <v>197</v>
      </c>
      <c r="N31" s="210" t="s">
        <v>206</v>
      </c>
      <c r="O31" s="210" t="s">
        <v>206</v>
      </c>
    </row>
    <row r="32" spans="1:15" ht="15" thickBot="1" x14ac:dyDescent="0.25">
      <c r="A32" s="217" t="s">
        <v>101</v>
      </c>
      <c r="B32" s="218">
        <v>1</v>
      </c>
      <c r="C32" s="219">
        <v>1</v>
      </c>
      <c r="D32" s="218">
        <v>9</v>
      </c>
      <c r="E32" s="219">
        <v>1</v>
      </c>
      <c r="F32" s="218">
        <v>0</v>
      </c>
      <c r="G32" s="219">
        <v>0</v>
      </c>
      <c r="H32" s="218">
        <v>142</v>
      </c>
      <c r="I32" s="261">
        <v>1</v>
      </c>
      <c r="J32" s="218" t="s">
        <v>206</v>
      </c>
      <c r="K32" s="218" t="s">
        <v>206</v>
      </c>
      <c r="L32" s="218" t="s">
        <v>197</v>
      </c>
      <c r="M32" s="219" t="s">
        <v>197</v>
      </c>
      <c r="N32" s="218" t="s">
        <v>206</v>
      </c>
      <c r="O32" s="218" t="s">
        <v>206</v>
      </c>
    </row>
    <row r="33" spans="1:15" ht="15" thickTop="1" x14ac:dyDescent="0.2">
      <c r="A33" s="209"/>
      <c r="B33" s="209"/>
      <c r="C33" s="209"/>
      <c r="D33" s="209"/>
      <c r="E33" s="209"/>
      <c r="F33" s="209"/>
      <c r="G33" s="209"/>
      <c r="H33" s="209"/>
      <c r="I33" s="209"/>
      <c r="J33" s="209"/>
      <c r="K33" s="209"/>
      <c r="L33" s="209"/>
      <c r="M33" s="198"/>
      <c r="N33" s="198"/>
      <c r="O33" s="198"/>
    </row>
    <row r="34" spans="1:15" x14ac:dyDescent="0.2">
      <c r="A34" s="209"/>
      <c r="B34" s="209"/>
      <c r="C34" s="209"/>
      <c r="D34" s="209"/>
      <c r="E34" s="209"/>
      <c r="F34" s="209"/>
      <c r="G34" s="209"/>
      <c r="H34" s="209"/>
      <c r="I34" s="209"/>
      <c r="J34" s="209"/>
      <c r="K34" s="209"/>
      <c r="L34" s="209"/>
      <c r="M34" s="198"/>
      <c r="N34" s="198"/>
      <c r="O34" s="198"/>
    </row>
    <row r="203" spans="1:23" s="168" customFormat="1" x14ac:dyDescent="0.2">
      <c r="A203" s="171"/>
      <c r="B203" s="171"/>
      <c r="C203" s="171"/>
      <c r="D203" s="171"/>
      <c r="E203" s="171"/>
      <c r="F203" s="171"/>
      <c r="G203" s="171"/>
      <c r="H203" s="171"/>
      <c r="I203" s="171"/>
      <c r="J203" s="171"/>
      <c r="K203" s="171"/>
      <c r="L203" s="171"/>
      <c r="M203" s="169"/>
      <c r="N203" s="169"/>
      <c r="O203" s="169"/>
      <c r="P203" s="169"/>
      <c r="Q203" s="169"/>
      <c r="R203" s="169"/>
      <c r="S203" s="169"/>
      <c r="T203" s="169"/>
      <c r="U203" s="169"/>
      <c r="V203" s="169"/>
      <c r="W203" s="169"/>
    </row>
    <row r="227" spans="1:23" s="168" customFormat="1" x14ac:dyDescent="0.2">
      <c r="A227" s="171"/>
      <c r="B227" s="171"/>
      <c r="C227" s="171"/>
      <c r="D227" s="171"/>
      <c r="E227" s="171"/>
      <c r="F227" s="171"/>
      <c r="G227" s="171"/>
      <c r="H227" s="171"/>
      <c r="I227" s="171"/>
      <c r="J227" s="171"/>
      <c r="K227" s="171"/>
      <c r="L227" s="171"/>
      <c r="M227" s="169"/>
      <c r="N227" s="169"/>
      <c r="O227" s="169"/>
      <c r="P227" s="169"/>
      <c r="Q227" s="169"/>
      <c r="R227" s="169"/>
      <c r="S227" s="169"/>
      <c r="T227" s="169"/>
      <c r="U227" s="169"/>
      <c r="V227" s="169"/>
      <c r="W227" s="169"/>
    </row>
    <row r="251" spans="1:23" s="168" customFormat="1" x14ac:dyDescent="0.2">
      <c r="A251" s="171"/>
      <c r="B251" s="171"/>
      <c r="C251" s="171"/>
      <c r="D251" s="171"/>
      <c r="E251" s="171"/>
      <c r="F251" s="171"/>
      <c r="G251" s="171"/>
      <c r="H251" s="171"/>
      <c r="I251" s="171"/>
      <c r="J251" s="171"/>
      <c r="K251" s="171"/>
      <c r="L251" s="171"/>
      <c r="M251" s="169"/>
      <c r="N251" s="169"/>
      <c r="O251" s="169"/>
      <c r="P251" s="169"/>
      <c r="Q251" s="169"/>
      <c r="R251" s="169"/>
      <c r="S251" s="169"/>
      <c r="T251" s="169"/>
      <c r="U251" s="169"/>
      <c r="V251" s="169"/>
      <c r="W251" s="169"/>
    </row>
  </sheetData>
  <mergeCells count="29">
    <mergeCell ref="L27:M27"/>
    <mergeCell ref="N27:O27"/>
    <mergeCell ref="B27:C27"/>
    <mergeCell ref="D27:E27"/>
    <mergeCell ref="F27:G27"/>
    <mergeCell ref="H27:I27"/>
    <mergeCell ref="J27:K27"/>
    <mergeCell ref="R4:S4"/>
    <mergeCell ref="L3:M3"/>
    <mergeCell ref="N3:O3"/>
    <mergeCell ref="B3:C3"/>
    <mergeCell ref="D3:E3"/>
    <mergeCell ref="F3:G3"/>
    <mergeCell ref="H3:I3"/>
    <mergeCell ref="J3:K3"/>
    <mergeCell ref="N11:O11"/>
    <mergeCell ref="B19:C19"/>
    <mergeCell ref="D19:E19"/>
    <mergeCell ref="F19:G19"/>
    <mergeCell ref="H19:I19"/>
    <mergeCell ref="J19:K19"/>
    <mergeCell ref="L19:M19"/>
    <mergeCell ref="N19:O19"/>
    <mergeCell ref="B11:C11"/>
    <mergeCell ref="D11:E11"/>
    <mergeCell ref="F11:G11"/>
    <mergeCell ref="H11:I11"/>
    <mergeCell ref="J11:K11"/>
    <mergeCell ref="L11:M11"/>
  </mergeCells>
  <pageMargins left="0.7" right="0.7" top="0.75" bottom="0.75" header="0.3" footer="0.3"/>
  <pageSetup paperSize="9" orientation="portrait" r:id="rId1"/>
  <headerFooter>
    <oddHeader>&amp;C&amp;B&amp;"Arial"&amp;12&amp;Kff0000​‌OFFICIAL: Sensitive‌​</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tabColor rgb="FFFF99FF"/>
    <pageSetUpPr autoPageBreaks="0"/>
  </sheetPr>
  <dimension ref="A1:AB255"/>
  <sheetViews>
    <sheetView showGridLines="0" zoomScaleNormal="100" workbookViewId="0"/>
  </sheetViews>
  <sheetFormatPr defaultColWidth="9" defaultRowHeight="14.25" x14ac:dyDescent="0.2"/>
  <cols>
    <col min="1" max="1" width="80" style="171" customWidth="1"/>
    <col min="2" max="15" width="10.7109375" style="171" customWidth="1"/>
    <col min="16" max="16384" width="9" style="169"/>
  </cols>
  <sheetData>
    <row r="1" spans="1:28" ht="20.25" x14ac:dyDescent="0.3">
      <c r="A1" s="125" t="s">
        <v>122</v>
      </c>
      <c r="B1" s="136"/>
      <c r="C1" s="137"/>
      <c r="D1" s="137"/>
      <c r="E1" s="137"/>
      <c r="F1" s="137"/>
      <c r="G1" s="137"/>
      <c r="H1" s="137"/>
      <c r="I1" s="137"/>
      <c r="J1" s="137"/>
      <c r="K1" s="137"/>
      <c r="L1" s="137"/>
      <c r="M1" s="147"/>
      <c r="N1" s="147"/>
      <c r="O1" s="147"/>
    </row>
    <row r="2" spans="1:28" s="168" customFormat="1" ht="23.25" x14ac:dyDescent="0.35">
      <c r="A2" s="179"/>
      <c r="B2" s="176"/>
      <c r="C2" s="176"/>
      <c r="D2" s="176"/>
      <c r="E2" s="176"/>
      <c r="F2" s="176"/>
      <c r="G2" s="176"/>
      <c r="H2" s="176"/>
      <c r="I2" s="176"/>
      <c r="J2" s="176"/>
      <c r="K2" s="176"/>
      <c r="L2" s="176"/>
    </row>
    <row r="3" spans="1:28" ht="30" customHeight="1" x14ac:dyDescent="0.2">
      <c r="A3" s="151" t="s">
        <v>22</v>
      </c>
      <c r="B3" s="341" t="s">
        <v>30</v>
      </c>
      <c r="C3" s="341"/>
      <c r="D3" s="329" t="s">
        <v>31</v>
      </c>
      <c r="E3" s="329"/>
      <c r="F3" s="329" t="s">
        <v>32</v>
      </c>
      <c r="G3" s="329"/>
      <c r="H3" s="329" t="s">
        <v>33</v>
      </c>
      <c r="I3" s="329"/>
      <c r="J3" s="329" t="s">
        <v>34</v>
      </c>
      <c r="K3" s="329"/>
      <c r="L3" s="329" t="s">
        <v>35</v>
      </c>
      <c r="M3" s="329"/>
      <c r="N3" s="329" t="s">
        <v>36</v>
      </c>
      <c r="O3" s="329"/>
    </row>
    <row r="4" spans="1:28" ht="15" x14ac:dyDescent="0.2">
      <c r="A4" s="272"/>
      <c r="B4" s="272" t="s">
        <v>95</v>
      </c>
      <c r="C4" s="272" t="s">
        <v>96</v>
      </c>
      <c r="D4" s="272" t="s">
        <v>95</v>
      </c>
      <c r="E4" s="272" t="s">
        <v>96</v>
      </c>
      <c r="F4" s="272" t="s">
        <v>95</v>
      </c>
      <c r="G4" s="272" t="s">
        <v>96</v>
      </c>
      <c r="H4" s="272" t="s">
        <v>95</v>
      </c>
      <c r="I4" s="272" t="s">
        <v>96</v>
      </c>
      <c r="J4" s="272" t="s">
        <v>95</v>
      </c>
      <c r="K4" s="272" t="s">
        <v>96</v>
      </c>
      <c r="L4" s="272" t="s">
        <v>95</v>
      </c>
      <c r="M4" s="272" t="s">
        <v>96</v>
      </c>
      <c r="N4" s="272" t="s">
        <v>95</v>
      </c>
      <c r="O4" s="272" t="s">
        <v>96</v>
      </c>
      <c r="P4" s="170"/>
      <c r="Q4" s="170"/>
      <c r="R4" s="336"/>
      <c r="S4" s="336"/>
      <c r="T4" s="170"/>
      <c r="U4" s="170"/>
      <c r="V4" s="170"/>
      <c r="W4" s="170"/>
    </row>
    <row r="5" spans="1:28" ht="15" x14ac:dyDescent="0.2">
      <c r="A5" s="305" t="s">
        <v>117</v>
      </c>
      <c r="B5" s="210">
        <v>60</v>
      </c>
      <c r="C5" s="276">
        <v>0.81081081081081086</v>
      </c>
      <c r="D5" s="210">
        <v>275</v>
      </c>
      <c r="E5" s="276">
        <v>0.80174927113702621</v>
      </c>
      <c r="F5" s="210">
        <v>501</v>
      </c>
      <c r="G5" s="276">
        <v>0.92606284658040661</v>
      </c>
      <c r="H5" s="210">
        <v>225</v>
      </c>
      <c r="I5" s="276">
        <v>0.60321715817694366</v>
      </c>
      <c r="J5" s="210" t="s">
        <v>197</v>
      </c>
      <c r="K5" s="276" t="s">
        <v>197</v>
      </c>
      <c r="L5" s="210" t="s">
        <v>197</v>
      </c>
      <c r="M5" s="276" t="s">
        <v>197</v>
      </c>
      <c r="N5" s="210">
        <v>4</v>
      </c>
      <c r="O5" s="276">
        <v>0.5714285714285714</v>
      </c>
      <c r="P5" s="170"/>
      <c r="Q5" s="170"/>
      <c r="R5" s="170"/>
      <c r="S5" s="170"/>
      <c r="T5" s="170"/>
      <c r="U5" s="170"/>
      <c r="V5" s="170"/>
    </row>
    <row r="6" spans="1:28" x14ac:dyDescent="0.2">
      <c r="A6" s="209" t="s">
        <v>118</v>
      </c>
      <c r="B6" s="210">
        <v>3</v>
      </c>
      <c r="C6" s="276">
        <v>4.0540540540540543E-2</v>
      </c>
      <c r="D6" s="210">
        <v>20</v>
      </c>
      <c r="E6" s="276">
        <v>5.8309037900874633E-2</v>
      </c>
      <c r="F6" s="210">
        <v>18</v>
      </c>
      <c r="G6" s="276">
        <v>3.3271719038817003E-2</v>
      </c>
      <c r="H6" s="210">
        <v>74</v>
      </c>
      <c r="I6" s="276">
        <v>0.19839142091152814</v>
      </c>
      <c r="J6" s="210" t="s">
        <v>197</v>
      </c>
      <c r="K6" s="276" t="s">
        <v>197</v>
      </c>
      <c r="L6" s="210" t="s">
        <v>197</v>
      </c>
      <c r="M6" s="276" t="s">
        <v>197</v>
      </c>
      <c r="N6" s="210">
        <v>2</v>
      </c>
      <c r="O6" s="276">
        <v>0.2857142857142857</v>
      </c>
    </row>
    <row r="7" spans="1:28" x14ac:dyDescent="0.2">
      <c r="A7" s="209" t="s">
        <v>249</v>
      </c>
      <c r="B7" s="210">
        <v>1</v>
      </c>
      <c r="C7" s="276">
        <v>1.3513513513513514E-2</v>
      </c>
      <c r="D7" s="210">
        <v>15</v>
      </c>
      <c r="E7" s="276">
        <v>4.3731778425655975E-2</v>
      </c>
      <c r="F7" s="210">
        <v>13</v>
      </c>
      <c r="G7" s="276">
        <v>2.4029574861367836E-2</v>
      </c>
      <c r="H7" s="210">
        <v>48</v>
      </c>
      <c r="I7" s="276">
        <v>0.12868632707774799</v>
      </c>
      <c r="J7" s="210" t="s">
        <v>197</v>
      </c>
      <c r="K7" s="276" t="s">
        <v>197</v>
      </c>
      <c r="L7" s="210" t="s">
        <v>197</v>
      </c>
      <c r="M7" s="276" t="s">
        <v>197</v>
      </c>
      <c r="N7" s="210">
        <v>0</v>
      </c>
      <c r="O7" s="276">
        <v>0</v>
      </c>
    </row>
    <row r="8" spans="1:28" x14ac:dyDescent="0.2">
      <c r="A8" s="209" t="s">
        <v>119</v>
      </c>
      <c r="B8" s="210">
        <v>6</v>
      </c>
      <c r="C8" s="276">
        <v>8.1081081081081086E-2</v>
      </c>
      <c r="D8" s="210">
        <v>25</v>
      </c>
      <c r="E8" s="276">
        <v>7.2886297376093298E-2</v>
      </c>
      <c r="F8" s="210">
        <v>4</v>
      </c>
      <c r="G8" s="276">
        <v>7.3937153419593345E-3</v>
      </c>
      <c r="H8" s="210">
        <v>13</v>
      </c>
      <c r="I8" s="276">
        <v>3.4852546916890083E-2</v>
      </c>
      <c r="J8" s="210" t="s">
        <v>197</v>
      </c>
      <c r="K8" s="276" t="s">
        <v>197</v>
      </c>
      <c r="L8" s="210" t="s">
        <v>197</v>
      </c>
      <c r="M8" s="276" t="s">
        <v>197</v>
      </c>
      <c r="N8" s="210">
        <v>0</v>
      </c>
      <c r="O8" s="276">
        <v>0</v>
      </c>
    </row>
    <row r="9" spans="1:28" x14ac:dyDescent="0.2">
      <c r="A9" s="209" t="s">
        <v>120</v>
      </c>
      <c r="B9" s="210">
        <v>4</v>
      </c>
      <c r="C9" s="276">
        <v>5.4054054054054057E-2</v>
      </c>
      <c r="D9" s="210">
        <v>8</v>
      </c>
      <c r="E9" s="276">
        <v>2.3323615160349854E-2</v>
      </c>
      <c r="F9" s="210">
        <v>5</v>
      </c>
      <c r="G9" s="276">
        <v>9.242144177449169E-3</v>
      </c>
      <c r="H9" s="210">
        <v>13</v>
      </c>
      <c r="I9" s="276">
        <v>3.4852546916890083E-2</v>
      </c>
      <c r="J9" s="210" t="s">
        <v>197</v>
      </c>
      <c r="K9" s="276" t="s">
        <v>197</v>
      </c>
      <c r="L9" s="210" t="s">
        <v>197</v>
      </c>
      <c r="M9" s="276" t="s">
        <v>197</v>
      </c>
      <c r="N9" s="210">
        <v>1</v>
      </c>
      <c r="O9" s="276">
        <v>0.14285714285714285</v>
      </c>
    </row>
    <row r="10" spans="1:28" s="172" customFormat="1" ht="15.75" thickBot="1" x14ac:dyDescent="0.3">
      <c r="A10" s="217" t="s">
        <v>101</v>
      </c>
      <c r="B10" s="218">
        <v>74</v>
      </c>
      <c r="C10" s="261">
        <v>1</v>
      </c>
      <c r="D10" s="218">
        <v>343</v>
      </c>
      <c r="E10" s="261">
        <v>1</v>
      </c>
      <c r="F10" s="218">
        <v>541</v>
      </c>
      <c r="G10" s="261">
        <v>0.99999999999999989</v>
      </c>
      <c r="H10" s="218">
        <v>373</v>
      </c>
      <c r="I10" s="261">
        <v>1</v>
      </c>
      <c r="J10" s="218" t="s">
        <v>197</v>
      </c>
      <c r="K10" s="261" t="s">
        <v>197</v>
      </c>
      <c r="L10" s="218" t="s">
        <v>197</v>
      </c>
      <c r="M10" s="261" t="s">
        <v>197</v>
      </c>
      <c r="N10" s="218">
        <v>7</v>
      </c>
      <c r="O10" s="261">
        <v>1</v>
      </c>
    </row>
    <row r="11" spans="1:28" ht="15" thickTop="1" x14ac:dyDescent="0.2">
      <c r="A11" s="209"/>
      <c r="B11" s="209"/>
      <c r="C11" s="209"/>
      <c r="D11" s="209"/>
      <c r="E11" s="209"/>
      <c r="F11" s="209"/>
      <c r="G11" s="209"/>
      <c r="H11" s="209"/>
      <c r="I11" s="209"/>
      <c r="J11" s="209"/>
      <c r="K11" s="209"/>
      <c r="L11" s="209"/>
      <c r="M11" s="209"/>
      <c r="N11" s="209"/>
      <c r="O11" s="209"/>
    </row>
    <row r="12" spans="1:28" x14ac:dyDescent="0.2">
      <c r="A12" s="209"/>
      <c r="B12" s="209"/>
      <c r="C12" s="209"/>
      <c r="D12" s="209"/>
      <c r="E12" s="209"/>
      <c r="F12" s="209"/>
      <c r="G12" s="209"/>
      <c r="H12" s="209"/>
      <c r="I12" s="209"/>
      <c r="J12" s="209"/>
      <c r="K12" s="209"/>
      <c r="L12" s="209"/>
      <c r="M12" s="209"/>
      <c r="N12" s="209"/>
      <c r="O12" s="209"/>
    </row>
    <row r="13" spans="1:28" ht="14.45" customHeight="1" x14ac:dyDescent="0.2">
      <c r="A13" s="151" t="s">
        <v>28</v>
      </c>
      <c r="B13" s="341" t="s">
        <v>30</v>
      </c>
      <c r="C13" s="341"/>
      <c r="D13" s="329" t="s">
        <v>31</v>
      </c>
      <c r="E13" s="329"/>
      <c r="F13" s="329" t="s">
        <v>32</v>
      </c>
      <c r="G13" s="329"/>
      <c r="H13" s="329" t="s">
        <v>33</v>
      </c>
      <c r="I13" s="329"/>
      <c r="J13" s="329" t="s">
        <v>34</v>
      </c>
      <c r="K13" s="329"/>
      <c r="L13" s="329" t="s">
        <v>35</v>
      </c>
      <c r="M13" s="329"/>
      <c r="N13" s="329" t="s">
        <v>36</v>
      </c>
      <c r="O13" s="329"/>
    </row>
    <row r="14" spans="1:28" x14ac:dyDescent="0.2">
      <c r="A14" s="272"/>
      <c r="B14" s="272" t="s">
        <v>95</v>
      </c>
      <c r="C14" s="272" t="s">
        <v>96</v>
      </c>
      <c r="D14" s="272" t="s">
        <v>95</v>
      </c>
      <c r="E14" s="272" t="s">
        <v>96</v>
      </c>
      <c r="F14" s="272" t="s">
        <v>95</v>
      </c>
      <c r="G14" s="272" t="s">
        <v>96</v>
      </c>
      <c r="H14" s="272" t="s">
        <v>95</v>
      </c>
      <c r="I14" s="272" t="s">
        <v>96</v>
      </c>
      <c r="J14" s="272" t="s">
        <v>95</v>
      </c>
      <c r="K14" s="272" t="s">
        <v>96</v>
      </c>
      <c r="L14" s="272" t="s">
        <v>95</v>
      </c>
      <c r="M14" s="272" t="s">
        <v>96</v>
      </c>
      <c r="N14" s="272" t="s">
        <v>95</v>
      </c>
      <c r="O14" s="272" t="s">
        <v>96</v>
      </c>
      <c r="V14" s="174"/>
      <c r="W14" s="174"/>
      <c r="X14" s="174"/>
      <c r="Y14" s="174"/>
      <c r="Z14" s="174"/>
      <c r="AA14" s="174"/>
      <c r="AB14" s="174"/>
    </row>
    <row r="15" spans="1:28" x14ac:dyDescent="0.2">
      <c r="A15" s="305" t="s">
        <v>117</v>
      </c>
      <c r="B15" s="210">
        <v>39</v>
      </c>
      <c r="C15" s="276">
        <v>0.35454545454545455</v>
      </c>
      <c r="D15" s="210">
        <v>14</v>
      </c>
      <c r="E15" s="276">
        <v>0.56000000000000005</v>
      </c>
      <c r="F15" s="210">
        <v>111</v>
      </c>
      <c r="G15" s="276">
        <v>0.83458646616541354</v>
      </c>
      <c r="H15" s="210">
        <v>91</v>
      </c>
      <c r="I15" s="276">
        <v>0.4375</v>
      </c>
      <c r="J15" s="210">
        <v>70</v>
      </c>
      <c r="K15" s="276">
        <v>0.81395348837209303</v>
      </c>
      <c r="L15" s="210">
        <v>40</v>
      </c>
      <c r="M15" s="276">
        <v>0.97560975609756095</v>
      </c>
      <c r="N15" s="210">
        <v>265</v>
      </c>
      <c r="O15" s="276">
        <v>0.8439490445859873</v>
      </c>
      <c r="V15" s="174"/>
      <c r="W15" s="174"/>
      <c r="X15" s="174"/>
      <c r="Y15" s="174"/>
      <c r="Z15" s="174"/>
      <c r="AA15" s="174"/>
      <c r="AB15" s="174"/>
    </row>
    <row r="16" spans="1:28" x14ac:dyDescent="0.2">
      <c r="A16" s="209" t="s">
        <v>118</v>
      </c>
      <c r="B16" s="210">
        <v>32</v>
      </c>
      <c r="C16" s="276">
        <v>0.29090909090909089</v>
      </c>
      <c r="D16" s="210">
        <v>2</v>
      </c>
      <c r="E16" s="276">
        <v>0.08</v>
      </c>
      <c r="F16" s="210">
        <v>17</v>
      </c>
      <c r="G16" s="276">
        <v>0.12781954887218044</v>
      </c>
      <c r="H16" s="210">
        <v>61</v>
      </c>
      <c r="I16" s="276">
        <v>0.29326923076923078</v>
      </c>
      <c r="J16" s="210">
        <v>8</v>
      </c>
      <c r="K16" s="276">
        <v>9.3023255813953487E-2</v>
      </c>
      <c r="L16" s="210">
        <v>1</v>
      </c>
      <c r="M16" s="276">
        <v>2.4390243902439025E-2</v>
      </c>
      <c r="N16" s="210">
        <v>47</v>
      </c>
      <c r="O16" s="276">
        <v>0.14968152866242038</v>
      </c>
      <c r="V16" s="174"/>
      <c r="W16" s="174"/>
      <c r="X16" s="174"/>
      <c r="Y16" s="174"/>
      <c r="Z16" s="174"/>
      <c r="AA16" s="174"/>
      <c r="AB16" s="174"/>
    </row>
    <row r="17" spans="1:28" x14ac:dyDescent="0.2">
      <c r="A17" s="209" t="s">
        <v>249</v>
      </c>
      <c r="B17" s="210">
        <v>24</v>
      </c>
      <c r="C17" s="276">
        <v>0.21818181818181817</v>
      </c>
      <c r="D17" s="210">
        <v>6</v>
      </c>
      <c r="E17" s="276">
        <v>0.24</v>
      </c>
      <c r="F17" s="210">
        <v>2</v>
      </c>
      <c r="G17" s="276">
        <v>1.5037593984962405E-2</v>
      </c>
      <c r="H17" s="210">
        <v>43</v>
      </c>
      <c r="I17" s="276">
        <v>0.20673076923076922</v>
      </c>
      <c r="J17" s="210">
        <v>0</v>
      </c>
      <c r="K17" s="276">
        <v>0</v>
      </c>
      <c r="L17" s="210">
        <v>0</v>
      </c>
      <c r="M17" s="276">
        <v>0</v>
      </c>
      <c r="N17" s="210">
        <v>0</v>
      </c>
      <c r="O17" s="276">
        <v>0</v>
      </c>
      <c r="V17" s="174"/>
      <c r="W17" s="174"/>
      <c r="X17" s="174"/>
      <c r="Y17" s="174"/>
      <c r="Z17" s="174"/>
      <c r="AA17" s="174"/>
      <c r="AB17" s="174"/>
    </row>
    <row r="18" spans="1:28" x14ac:dyDescent="0.2">
      <c r="A18" s="209" t="s">
        <v>119</v>
      </c>
      <c r="B18" s="210">
        <v>15</v>
      </c>
      <c r="C18" s="276">
        <v>0.13636363636363635</v>
      </c>
      <c r="D18" s="210">
        <v>1</v>
      </c>
      <c r="E18" s="276">
        <v>0.04</v>
      </c>
      <c r="F18" s="210">
        <v>0</v>
      </c>
      <c r="G18" s="276">
        <v>0</v>
      </c>
      <c r="H18" s="210">
        <v>4</v>
      </c>
      <c r="I18" s="276">
        <v>1.9230769230769232E-2</v>
      </c>
      <c r="J18" s="210">
        <v>0</v>
      </c>
      <c r="K18" s="276">
        <v>0</v>
      </c>
      <c r="L18" s="210">
        <v>0</v>
      </c>
      <c r="M18" s="276">
        <v>0</v>
      </c>
      <c r="N18" s="210">
        <v>0</v>
      </c>
      <c r="O18" s="276">
        <v>0</v>
      </c>
      <c r="V18" s="174"/>
      <c r="W18" s="174"/>
      <c r="X18" s="174"/>
      <c r="Y18" s="174"/>
      <c r="Z18" s="174"/>
      <c r="AA18" s="174"/>
      <c r="AB18" s="174"/>
    </row>
    <row r="19" spans="1:28" x14ac:dyDescent="0.2">
      <c r="A19" s="209" t="s">
        <v>120</v>
      </c>
      <c r="B19" s="210">
        <v>0</v>
      </c>
      <c r="C19" s="276">
        <v>0</v>
      </c>
      <c r="D19" s="210">
        <v>2</v>
      </c>
      <c r="E19" s="276">
        <v>0.08</v>
      </c>
      <c r="F19" s="210">
        <v>3</v>
      </c>
      <c r="G19" s="276">
        <v>2.2556390977443608E-2</v>
      </c>
      <c r="H19" s="210">
        <v>9</v>
      </c>
      <c r="I19" s="276">
        <v>4.3269230769230768E-2</v>
      </c>
      <c r="J19" s="210">
        <v>8</v>
      </c>
      <c r="K19" s="276">
        <v>9.3023255813953487E-2</v>
      </c>
      <c r="L19" s="210">
        <v>0</v>
      </c>
      <c r="M19" s="276">
        <v>0</v>
      </c>
      <c r="N19" s="210">
        <v>2</v>
      </c>
      <c r="O19" s="276">
        <v>6.369426751592357E-3</v>
      </c>
      <c r="V19" s="174"/>
      <c r="W19" s="174"/>
      <c r="X19" s="174"/>
      <c r="Y19" s="174"/>
      <c r="Z19" s="174"/>
      <c r="AA19" s="174"/>
      <c r="AB19" s="174"/>
    </row>
    <row r="20" spans="1:28" s="172" customFormat="1" ht="15.75" thickBot="1" x14ac:dyDescent="0.3">
      <c r="A20" s="217" t="s">
        <v>101</v>
      </c>
      <c r="B20" s="218">
        <v>110</v>
      </c>
      <c r="C20" s="261">
        <v>1</v>
      </c>
      <c r="D20" s="218">
        <v>25</v>
      </c>
      <c r="E20" s="261">
        <v>1</v>
      </c>
      <c r="F20" s="218">
        <v>133</v>
      </c>
      <c r="G20" s="261">
        <v>1</v>
      </c>
      <c r="H20" s="218">
        <v>208</v>
      </c>
      <c r="I20" s="261">
        <v>1</v>
      </c>
      <c r="J20" s="218">
        <v>86</v>
      </c>
      <c r="K20" s="261">
        <v>1</v>
      </c>
      <c r="L20" s="218">
        <v>41</v>
      </c>
      <c r="M20" s="261">
        <v>1</v>
      </c>
      <c r="N20" s="218">
        <v>314</v>
      </c>
      <c r="O20" s="261">
        <v>1</v>
      </c>
    </row>
    <row r="21" spans="1:28" ht="15" thickTop="1" x14ac:dyDescent="0.2">
      <c r="A21" s="209"/>
      <c r="B21" s="210"/>
      <c r="C21" s="253"/>
      <c r="D21" s="210"/>
      <c r="E21" s="253"/>
      <c r="F21" s="210"/>
      <c r="G21" s="253"/>
      <c r="H21" s="210"/>
      <c r="I21" s="253"/>
      <c r="J21" s="210"/>
      <c r="K21" s="253"/>
      <c r="L21" s="233"/>
      <c r="M21" s="209"/>
      <c r="N21" s="209"/>
      <c r="O21" s="209"/>
    </row>
    <row r="22" spans="1:28" x14ac:dyDescent="0.2">
      <c r="A22" s="209"/>
      <c r="B22" s="209"/>
      <c r="C22" s="209"/>
      <c r="D22" s="209"/>
      <c r="E22" s="209"/>
      <c r="F22" s="209"/>
      <c r="G22" s="209"/>
      <c r="H22" s="209"/>
      <c r="I22" s="209"/>
      <c r="J22" s="209"/>
      <c r="K22" s="209"/>
      <c r="L22" s="209"/>
      <c r="M22" s="209"/>
      <c r="N22" s="306"/>
      <c r="O22" s="209"/>
    </row>
    <row r="23" spans="1:28" ht="14.45" customHeight="1" x14ac:dyDescent="0.2">
      <c r="A23" s="151" t="s">
        <v>230</v>
      </c>
      <c r="B23" s="341" t="s">
        <v>30</v>
      </c>
      <c r="C23" s="341"/>
      <c r="D23" s="329" t="s">
        <v>31</v>
      </c>
      <c r="E23" s="329"/>
      <c r="F23" s="329" t="s">
        <v>32</v>
      </c>
      <c r="G23" s="329"/>
      <c r="H23" s="329" t="s">
        <v>33</v>
      </c>
      <c r="I23" s="329"/>
      <c r="J23" s="329" t="s">
        <v>34</v>
      </c>
      <c r="K23" s="329"/>
      <c r="L23" s="329" t="s">
        <v>35</v>
      </c>
      <c r="M23" s="329"/>
      <c r="N23" s="329" t="s">
        <v>36</v>
      </c>
      <c r="O23" s="329"/>
    </row>
    <row r="24" spans="1:28" x14ac:dyDescent="0.2">
      <c r="A24" s="272"/>
      <c r="B24" s="272" t="s">
        <v>95</v>
      </c>
      <c r="C24" s="272" t="s">
        <v>96</v>
      </c>
      <c r="D24" s="272" t="s">
        <v>95</v>
      </c>
      <c r="E24" s="272" t="s">
        <v>96</v>
      </c>
      <c r="F24" s="272" t="s">
        <v>95</v>
      </c>
      <c r="G24" s="272" t="s">
        <v>96</v>
      </c>
      <c r="H24" s="272" t="s">
        <v>95</v>
      </c>
      <c r="I24" s="272" t="s">
        <v>96</v>
      </c>
      <c r="J24" s="272" t="s">
        <v>95</v>
      </c>
      <c r="K24" s="272" t="s">
        <v>96</v>
      </c>
      <c r="L24" s="272" t="s">
        <v>95</v>
      </c>
      <c r="M24" s="272" t="s">
        <v>96</v>
      </c>
      <c r="N24" s="272" t="s">
        <v>95</v>
      </c>
      <c r="O24" s="272" t="s">
        <v>96</v>
      </c>
    </row>
    <row r="25" spans="1:28" x14ac:dyDescent="0.2">
      <c r="A25" s="305" t="s">
        <v>117</v>
      </c>
      <c r="B25" s="210">
        <v>149</v>
      </c>
      <c r="C25" s="276">
        <v>0.6506550218340611</v>
      </c>
      <c r="D25" s="210">
        <v>1987</v>
      </c>
      <c r="E25" s="276">
        <v>0.89909502262443441</v>
      </c>
      <c r="F25" s="210">
        <v>0</v>
      </c>
      <c r="G25" s="276">
        <v>0</v>
      </c>
      <c r="H25" s="210">
        <v>629</v>
      </c>
      <c r="I25" s="276">
        <v>0.72298850574712648</v>
      </c>
      <c r="J25" s="276" t="s">
        <v>197</v>
      </c>
      <c r="K25" s="210" t="s">
        <v>197</v>
      </c>
      <c r="L25" s="210" t="s">
        <v>197</v>
      </c>
      <c r="M25" s="276" t="s">
        <v>197</v>
      </c>
      <c r="N25" s="210" t="s">
        <v>197</v>
      </c>
      <c r="O25" s="276" t="s">
        <v>197</v>
      </c>
    </row>
    <row r="26" spans="1:28" x14ac:dyDescent="0.2">
      <c r="A26" s="209" t="s">
        <v>118</v>
      </c>
      <c r="B26" s="210">
        <v>69</v>
      </c>
      <c r="C26" s="276">
        <v>0.30131004366812225</v>
      </c>
      <c r="D26" s="210">
        <v>157</v>
      </c>
      <c r="E26" s="276">
        <v>7.104072398190045E-2</v>
      </c>
      <c r="F26" s="210">
        <v>0</v>
      </c>
      <c r="G26" s="276">
        <v>0</v>
      </c>
      <c r="H26" s="210">
        <v>105</v>
      </c>
      <c r="I26" s="276">
        <v>0.1206896551724138</v>
      </c>
      <c r="J26" s="276" t="s">
        <v>197</v>
      </c>
      <c r="K26" s="210" t="s">
        <v>197</v>
      </c>
      <c r="L26" s="210" t="s">
        <v>197</v>
      </c>
      <c r="M26" s="276" t="s">
        <v>197</v>
      </c>
      <c r="N26" s="210" t="s">
        <v>197</v>
      </c>
      <c r="O26" s="276" t="s">
        <v>197</v>
      </c>
    </row>
    <row r="27" spans="1:28" x14ac:dyDescent="0.2">
      <c r="A27" s="209" t="s">
        <v>249</v>
      </c>
      <c r="B27" s="210">
        <v>7</v>
      </c>
      <c r="C27" s="276">
        <v>3.0567685589519649E-2</v>
      </c>
      <c r="D27" s="210">
        <v>52</v>
      </c>
      <c r="E27" s="276">
        <v>2.3529411764705882E-2</v>
      </c>
      <c r="F27" s="210">
        <v>0</v>
      </c>
      <c r="G27" s="276">
        <v>0</v>
      </c>
      <c r="H27" s="210">
        <v>121</v>
      </c>
      <c r="I27" s="276">
        <v>0.13908045977011493</v>
      </c>
      <c r="J27" s="276" t="s">
        <v>197</v>
      </c>
      <c r="K27" s="210" t="s">
        <v>197</v>
      </c>
      <c r="L27" s="210" t="s">
        <v>197</v>
      </c>
      <c r="M27" s="276" t="s">
        <v>197</v>
      </c>
      <c r="N27" s="210" t="s">
        <v>197</v>
      </c>
      <c r="O27" s="276" t="s">
        <v>197</v>
      </c>
    </row>
    <row r="28" spans="1:28" x14ac:dyDescent="0.2">
      <c r="A28" s="209" t="s">
        <v>119</v>
      </c>
      <c r="B28" s="210">
        <v>0</v>
      </c>
      <c r="C28" s="276">
        <v>0</v>
      </c>
      <c r="D28" s="210">
        <v>1</v>
      </c>
      <c r="E28" s="276">
        <v>4.5248868778280545E-4</v>
      </c>
      <c r="F28" s="210">
        <v>0</v>
      </c>
      <c r="G28" s="276">
        <v>0</v>
      </c>
      <c r="H28" s="210">
        <v>13</v>
      </c>
      <c r="I28" s="276">
        <v>1.4942528735632184E-2</v>
      </c>
      <c r="J28" s="276" t="s">
        <v>197</v>
      </c>
      <c r="K28" s="210" t="s">
        <v>197</v>
      </c>
      <c r="L28" s="210" t="s">
        <v>197</v>
      </c>
      <c r="M28" s="276" t="s">
        <v>197</v>
      </c>
      <c r="N28" s="210" t="s">
        <v>197</v>
      </c>
      <c r="O28" s="276" t="s">
        <v>197</v>
      </c>
    </row>
    <row r="29" spans="1:28" x14ac:dyDescent="0.2">
      <c r="A29" s="209" t="s">
        <v>120</v>
      </c>
      <c r="B29" s="210">
        <v>4</v>
      </c>
      <c r="C29" s="276">
        <v>1.7467248908296942E-2</v>
      </c>
      <c r="D29" s="210">
        <v>13</v>
      </c>
      <c r="E29" s="276">
        <v>5.8823529411764705E-3</v>
      </c>
      <c r="F29" s="210">
        <v>0</v>
      </c>
      <c r="G29" s="276">
        <v>0</v>
      </c>
      <c r="H29" s="210">
        <v>2</v>
      </c>
      <c r="I29" s="276">
        <v>2.2988505747126436E-3</v>
      </c>
      <c r="J29" s="276" t="s">
        <v>197</v>
      </c>
      <c r="K29" s="210" t="s">
        <v>197</v>
      </c>
      <c r="L29" s="210" t="s">
        <v>197</v>
      </c>
      <c r="M29" s="276" t="s">
        <v>197</v>
      </c>
      <c r="N29" s="210" t="s">
        <v>197</v>
      </c>
      <c r="O29" s="276" t="s">
        <v>197</v>
      </c>
    </row>
    <row r="30" spans="1:28" s="172" customFormat="1" ht="15.75" thickBot="1" x14ac:dyDescent="0.3">
      <c r="A30" s="217" t="s">
        <v>101</v>
      </c>
      <c r="B30" s="218">
        <v>229</v>
      </c>
      <c r="C30" s="261">
        <v>1</v>
      </c>
      <c r="D30" s="218">
        <v>2210</v>
      </c>
      <c r="E30" s="261">
        <v>1</v>
      </c>
      <c r="F30" s="218">
        <v>0</v>
      </c>
      <c r="G30" s="261">
        <v>0</v>
      </c>
      <c r="H30" s="218">
        <v>870</v>
      </c>
      <c r="I30" s="261">
        <v>1</v>
      </c>
      <c r="J30" s="261" t="s">
        <v>197</v>
      </c>
      <c r="K30" s="218" t="s">
        <v>197</v>
      </c>
      <c r="L30" s="218" t="s">
        <v>197</v>
      </c>
      <c r="M30" s="261" t="s">
        <v>197</v>
      </c>
      <c r="N30" s="218" t="s">
        <v>197</v>
      </c>
      <c r="O30" s="261" t="s">
        <v>197</v>
      </c>
    </row>
    <row r="31" spans="1:28" ht="15" thickTop="1" x14ac:dyDescent="0.2">
      <c r="A31" s="209"/>
      <c r="B31" s="209"/>
      <c r="C31" s="209"/>
      <c r="D31" s="209"/>
      <c r="E31" s="209"/>
      <c r="F31" s="209"/>
      <c r="G31" s="209"/>
      <c r="H31" s="209"/>
      <c r="I31" s="209"/>
      <c r="J31" s="209"/>
      <c r="K31" s="209"/>
      <c r="L31" s="209"/>
      <c r="M31" s="209"/>
      <c r="N31" s="209"/>
      <c r="O31" s="209"/>
    </row>
    <row r="32" spans="1:28" x14ac:dyDescent="0.2">
      <c r="A32" s="209"/>
      <c r="B32" s="209"/>
      <c r="C32" s="209"/>
      <c r="D32" s="209"/>
      <c r="E32" s="209"/>
      <c r="F32" s="209"/>
      <c r="G32" s="209"/>
      <c r="H32" s="209"/>
      <c r="I32" s="209"/>
      <c r="J32" s="209"/>
      <c r="K32" s="209"/>
      <c r="L32" s="209"/>
      <c r="M32" s="209"/>
      <c r="N32" s="209"/>
      <c r="O32" s="209"/>
    </row>
    <row r="33" spans="1:15" x14ac:dyDescent="0.2">
      <c r="A33" s="151" t="s">
        <v>231</v>
      </c>
      <c r="B33" s="341" t="s">
        <v>30</v>
      </c>
      <c r="C33" s="341"/>
      <c r="D33" s="329" t="s">
        <v>31</v>
      </c>
      <c r="E33" s="329"/>
      <c r="F33" s="329" t="s">
        <v>32</v>
      </c>
      <c r="G33" s="329"/>
      <c r="H33" s="329" t="s">
        <v>33</v>
      </c>
      <c r="I33" s="329"/>
      <c r="J33" s="329" t="s">
        <v>34</v>
      </c>
      <c r="K33" s="329"/>
      <c r="L33" s="329" t="s">
        <v>35</v>
      </c>
      <c r="M33" s="329"/>
      <c r="N33" s="329" t="s">
        <v>36</v>
      </c>
      <c r="O33" s="329"/>
    </row>
    <row r="34" spans="1:15" x14ac:dyDescent="0.2">
      <c r="A34" s="272"/>
      <c r="B34" s="272" t="s">
        <v>95</v>
      </c>
      <c r="C34" s="272" t="s">
        <v>96</v>
      </c>
      <c r="D34" s="272" t="s">
        <v>95</v>
      </c>
      <c r="E34" s="272" t="s">
        <v>96</v>
      </c>
      <c r="F34" s="272" t="s">
        <v>95</v>
      </c>
      <c r="G34" s="272" t="s">
        <v>96</v>
      </c>
      <c r="H34" s="272" t="s">
        <v>95</v>
      </c>
      <c r="I34" s="272" t="s">
        <v>96</v>
      </c>
      <c r="J34" s="272" t="s">
        <v>95</v>
      </c>
      <c r="K34" s="272" t="s">
        <v>96</v>
      </c>
      <c r="L34" s="272" t="s">
        <v>95</v>
      </c>
      <c r="M34" s="272" t="s">
        <v>96</v>
      </c>
      <c r="N34" s="272" t="s">
        <v>95</v>
      </c>
      <c r="O34" s="272" t="s">
        <v>96</v>
      </c>
    </row>
    <row r="35" spans="1:15" x14ac:dyDescent="0.2">
      <c r="A35" s="305" t="s">
        <v>117</v>
      </c>
      <c r="B35" s="210">
        <v>3</v>
      </c>
      <c r="C35" s="276">
        <v>1</v>
      </c>
      <c r="D35" s="210">
        <v>9</v>
      </c>
      <c r="E35" s="276">
        <v>0.81818181818181823</v>
      </c>
      <c r="F35" s="210">
        <v>0</v>
      </c>
      <c r="G35" s="276">
        <v>0</v>
      </c>
      <c r="H35" s="210">
        <v>32</v>
      </c>
      <c r="I35" s="276">
        <v>0.50793650793650791</v>
      </c>
      <c r="J35" s="210" t="s">
        <v>206</v>
      </c>
      <c r="K35" s="210" t="s">
        <v>206</v>
      </c>
      <c r="L35" s="210" t="s">
        <v>197</v>
      </c>
      <c r="M35" s="276" t="s">
        <v>197</v>
      </c>
      <c r="N35" s="210" t="s">
        <v>206</v>
      </c>
      <c r="O35" s="210" t="s">
        <v>206</v>
      </c>
    </row>
    <row r="36" spans="1:15" x14ac:dyDescent="0.2">
      <c r="A36" s="209" t="s">
        <v>118</v>
      </c>
      <c r="B36" s="210">
        <v>0</v>
      </c>
      <c r="C36" s="276">
        <v>0</v>
      </c>
      <c r="D36" s="210">
        <v>2</v>
      </c>
      <c r="E36" s="276">
        <v>0.18181818181818182</v>
      </c>
      <c r="F36" s="210">
        <v>1</v>
      </c>
      <c r="G36" s="276">
        <v>1</v>
      </c>
      <c r="H36" s="210">
        <v>30</v>
      </c>
      <c r="I36" s="276">
        <v>0.47619047619047616</v>
      </c>
      <c r="J36" s="210" t="s">
        <v>206</v>
      </c>
      <c r="K36" s="210" t="s">
        <v>206</v>
      </c>
      <c r="L36" s="210" t="s">
        <v>197</v>
      </c>
      <c r="M36" s="276" t="s">
        <v>197</v>
      </c>
      <c r="N36" s="210" t="s">
        <v>206</v>
      </c>
      <c r="O36" s="210" t="s">
        <v>206</v>
      </c>
    </row>
    <row r="37" spans="1:15" x14ac:dyDescent="0.2">
      <c r="A37" s="209" t="s">
        <v>249</v>
      </c>
      <c r="B37" s="210">
        <v>0</v>
      </c>
      <c r="C37" s="276">
        <v>0</v>
      </c>
      <c r="D37" s="210">
        <v>0</v>
      </c>
      <c r="E37" s="276">
        <v>0</v>
      </c>
      <c r="F37" s="210">
        <v>0</v>
      </c>
      <c r="G37" s="276">
        <v>0</v>
      </c>
      <c r="H37" s="210">
        <v>1</v>
      </c>
      <c r="I37" s="276">
        <v>1.5873015873015872E-2</v>
      </c>
      <c r="J37" s="210" t="s">
        <v>206</v>
      </c>
      <c r="K37" s="210" t="s">
        <v>206</v>
      </c>
      <c r="L37" s="210" t="s">
        <v>197</v>
      </c>
      <c r="M37" s="276" t="s">
        <v>197</v>
      </c>
      <c r="N37" s="210" t="s">
        <v>206</v>
      </c>
      <c r="O37" s="210" t="s">
        <v>206</v>
      </c>
    </row>
    <row r="38" spans="1:15" x14ac:dyDescent="0.2">
      <c r="A38" s="209" t="s">
        <v>119</v>
      </c>
      <c r="B38" s="210">
        <v>0</v>
      </c>
      <c r="C38" s="276">
        <v>0</v>
      </c>
      <c r="D38" s="210">
        <v>0</v>
      </c>
      <c r="E38" s="276">
        <v>0</v>
      </c>
      <c r="F38" s="210">
        <v>0</v>
      </c>
      <c r="G38" s="276">
        <v>0</v>
      </c>
      <c r="H38" s="210">
        <v>0</v>
      </c>
      <c r="I38" s="276">
        <v>0</v>
      </c>
      <c r="J38" s="210" t="s">
        <v>206</v>
      </c>
      <c r="K38" s="210" t="s">
        <v>206</v>
      </c>
      <c r="L38" s="210" t="s">
        <v>197</v>
      </c>
      <c r="M38" s="276" t="s">
        <v>197</v>
      </c>
      <c r="N38" s="210" t="s">
        <v>206</v>
      </c>
      <c r="O38" s="210" t="s">
        <v>206</v>
      </c>
    </row>
    <row r="39" spans="1:15" x14ac:dyDescent="0.2">
      <c r="A39" s="209" t="s">
        <v>120</v>
      </c>
      <c r="B39" s="210">
        <v>0</v>
      </c>
      <c r="C39" s="276">
        <v>0</v>
      </c>
      <c r="D39" s="210">
        <v>0</v>
      </c>
      <c r="E39" s="276">
        <v>0</v>
      </c>
      <c r="F39" s="210">
        <v>0</v>
      </c>
      <c r="G39" s="276">
        <v>0</v>
      </c>
      <c r="H39" s="210">
        <v>0</v>
      </c>
      <c r="I39" s="276">
        <v>0</v>
      </c>
      <c r="J39" s="210" t="s">
        <v>206</v>
      </c>
      <c r="K39" s="210" t="s">
        <v>206</v>
      </c>
      <c r="L39" s="210" t="s">
        <v>197</v>
      </c>
      <c r="M39" s="276" t="s">
        <v>197</v>
      </c>
      <c r="N39" s="210" t="s">
        <v>206</v>
      </c>
      <c r="O39" s="210" t="s">
        <v>206</v>
      </c>
    </row>
    <row r="40" spans="1:15" s="172" customFormat="1" ht="15.75" thickBot="1" x14ac:dyDescent="0.3">
      <c r="A40" s="217" t="s">
        <v>101</v>
      </c>
      <c r="B40" s="218">
        <v>3</v>
      </c>
      <c r="C40" s="261">
        <v>1</v>
      </c>
      <c r="D40" s="218">
        <v>11</v>
      </c>
      <c r="E40" s="261">
        <v>1</v>
      </c>
      <c r="F40" s="218">
        <v>1</v>
      </c>
      <c r="G40" s="261">
        <v>1</v>
      </c>
      <c r="H40" s="218">
        <v>63</v>
      </c>
      <c r="I40" s="261">
        <v>1</v>
      </c>
      <c r="J40" s="218" t="s">
        <v>206</v>
      </c>
      <c r="K40" s="218" t="s">
        <v>206</v>
      </c>
      <c r="L40" s="218" t="s">
        <v>197</v>
      </c>
      <c r="M40" s="261" t="s">
        <v>197</v>
      </c>
      <c r="N40" s="218" t="s">
        <v>206</v>
      </c>
      <c r="O40" s="218" t="s">
        <v>206</v>
      </c>
    </row>
    <row r="41" spans="1:15" ht="15" thickTop="1" x14ac:dyDescent="0.2"/>
    <row r="59" ht="29.1" customHeight="1" x14ac:dyDescent="0.2"/>
    <row r="85" ht="29.1" customHeight="1" x14ac:dyDescent="0.2"/>
    <row r="104" ht="14.45" customHeight="1" x14ac:dyDescent="0.2"/>
    <row r="111" ht="29.1" customHeight="1" x14ac:dyDescent="0.2"/>
    <row r="130" ht="14.45" customHeight="1" x14ac:dyDescent="0.2"/>
    <row r="137" ht="29.1" customHeight="1" x14ac:dyDescent="0.2"/>
    <row r="156" ht="14.45" customHeight="1" x14ac:dyDescent="0.2"/>
    <row r="163" ht="29.1" customHeight="1" x14ac:dyDescent="0.2"/>
    <row r="182" ht="14.45" customHeight="1" x14ac:dyDescent="0.2"/>
    <row r="207" spans="1:23" s="168" customFormat="1" ht="14.45" customHeight="1" x14ac:dyDescent="0.2">
      <c r="A207" s="171"/>
      <c r="B207" s="171"/>
      <c r="C207" s="171"/>
      <c r="D207" s="171"/>
      <c r="E207" s="171"/>
      <c r="F207" s="171"/>
      <c r="G207" s="171"/>
      <c r="H207" s="171"/>
      <c r="I207" s="171"/>
      <c r="J207" s="171"/>
      <c r="K207" s="171"/>
      <c r="L207" s="171"/>
      <c r="M207" s="171"/>
      <c r="N207" s="171"/>
      <c r="O207" s="171"/>
      <c r="P207" s="169"/>
      <c r="Q207" s="169"/>
      <c r="R207" s="169"/>
      <c r="S207" s="169"/>
      <c r="T207" s="169"/>
      <c r="U207" s="169"/>
      <c r="V207" s="169"/>
      <c r="W207" s="169"/>
    </row>
    <row r="231" spans="1:23" s="168" customFormat="1" ht="14.45" customHeight="1" x14ac:dyDescent="0.2">
      <c r="A231" s="171"/>
      <c r="B231" s="171"/>
      <c r="C231" s="171"/>
      <c r="D231" s="171"/>
      <c r="E231" s="171"/>
      <c r="F231" s="171"/>
      <c r="G231" s="171"/>
      <c r="H231" s="171"/>
      <c r="I231" s="171"/>
      <c r="J231" s="171"/>
      <c r="K231" s="171"/>
      <c r="L231" s="171"/>
      <c r="M231" s="171"/>
      <c r="N231" s="171"/>
      <c r="O231" s="171"/>
      <c r="P231" s="169"/>
      <c r="Q231" s="169"/>
      <c r="R231" s="169"/>
      <c r="S231" s="169"/>
      <c r="T231" s="169"/>
      <c r="U231" s="169"/>
      <c r="V231" s="169"/>
      <c r="W231" s="169"/>
    </row>
    <row r="255" spans="1:23" s="168" customFormat="1" ht="14.45" customHeight="1" x14ac:dyDescent="0.2">
      <c r="A255" s="171"/>
      <c r="B255" s="171"/>
      <c r="C255" s="171"/>
      <c r="D255" s="171"/>
      <c r="E255" s="171"/>
      <c r="F255" s="171"/>
      <c r="G255" s="171"/>
      <c r="H255" s="171"/>
      <c r="I255" s="171"/>
      <c r="J255" s="171"/>
      <c r="K255" s="171"/>
      <c r="L255" s="171"/>
      <c r="M255" s="171"/>
      <c r="N255" s="171"/>
      <c r="O255" s="171"/>
      <c r="P255" s="169"/>
      <c r="Q255" s="169"/>
      <c r="R255" s="169"/>
      <c r="S255" s="169"/>
      <c r="T255" s="169"/>
      <c r="U255" s="169"/>
      <c r="V255" s="169"/>
      <c r="W255" s="169"/>
    </row>
  </sheetData>
  <mergeCells count="29">
    <mergeCell ref="L33:M33"/>
    <mergeCell ref="N33:O33"/>
    <mergeCell ref="B33:C33"/>
    <mergeCell ref="D33:E33"/>
    <mergeCell ref="F33:G33"/>
    <mergeCell ref="H33:I33"/>
    <mergeCell ref="J33:K33"/>
    <mergeCell ref="N3:O3"/>
    <mergeCell ref="R4:S4"/>
    <mergeCell ref="B13:C13"/>
    <mergeCell ref="D13:E13"/>
    <mergeCell ref="F13:G13"/>
    <mergeCell ref="H13:I13"/>
    <mergeCell ref="J13:K13"/>
    <mergeCell ref="L13:M13"/>
    <mergeCell ref="N13:O13"/>
    <mergeCell ref="B3:C3"/>
    <mergeCell ref="D3:E3"/>
    <mergeCell ref="F3:G3"/>
    <mergeCell ref="H3:I3"/>
    <mergeCell ref="J3:K3"/>
    <mergeCell ref="L3:M3"/>
    <mergeCell ref="N23:O23"/>
    <mergeCell ref="B23:C23"/>
    <mergeCell ref="D23:E23"/>
    <mergeCell ref="F23:G23"/>
    <mergeCell ref="H23:I23"/>
    <mergeCell ref="J23:K23"/>
    <mergeCell ref="L23:M23"/>
  </mergeCells>
  <pageMargins left="0.7" right="0.7" top="0.75" bottom="0.75" header="0.3" footer="0.3"/>
  <pageSetup paperSize="9" orientation="portrait" r:id="rId1"/>
  <headerFooter>
    <oddHeader>&amp;C&amp;B&amp;"Arial"&amp;12&amp;Kff0000​‌OFFICIAL: Sensitive‌​</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tabColor rgb="FF66FFFF"/>
    <pageSetUpPr autoPageBreaks="0"/>
  </sheetPr>
  <dimension ref="A1:W210"/>
  <sheetViews>
    <sheetView showGridLines="0" zoomScaleNormal="100" workbookViewId="0"/>
  </sheetViews>
  <sheetFormatPr defaultColWidth="9" defaultRowHeight="14.25" x14ac:dyDescent="0.2"/>
  <cols>
    <col min="1" max="1" width="65.140625" style="171" bestFit="1" customWidth="1"/>
    <col min="2" max="15" width="10.7109375" style="171" customWidth="1"/>
    <col min="16" max="16384" width="9" style="169"/>
  </cols>
  <sheetData>
    <row r="1" spans="1:23" s="139" customFormat="1" ht="20.25" x14ac:dyDescent="0.3">
      <c r="A1" s="125" t="s">
        <v>250</v>
      </c>
      <c r="B1" s="136"/>
      <c r="C1" s="137"/>
      <c r="D1" s="137"/>
      <c r="E1" s="137"/>
      <c r="F1" s="137"/>
      <c r="G1" s="137"/>
      <c r="H1" s="137"/>
      <c r="I1" s="137"/>
      <c r="J1" s="137"/>
      <c r="K1" s="137"/>
      <c r="L1" s="137"/>
      <c r="M1" s="147"/>
      <c r="N1" s="147"/>
      <c r="O1" s="147"/>
    </row>
    <row r="2" spans="1:23" ht="23.25" x14ac:dyDescent="0.35">
      <c r="A2" s="177"/>
      <c r="B2" s="178"/>
      <c r="K2" s="176"/>
    </row>
    <row r="3" spans="1:23" s="168" customFormat="1" ht="18" x14ac:dyDescent="0.25">
      <c r="A3" s="181" t="s">
        <v>123</v>
      </c>
      <c r="B3" s="176"/>
      <c r="C3" s="176"/>
      <c r="D3" s="176"/>
      <c r="E3" s="176"/>
      <c r="F3" s="176"/>
      <c r="G3" s="176"/>
      <c r="H3" s="176"/>
      <c r="I3" s="176"/>
      <c r="J3" s="176"/>
      <c r="K3" s="176"/>
      <c r="L3" s="176"/>
      <c r="M3" s="176"/>
      <c r="N3" s="176"/>
      <c r="O3" s="176"/>
    </row>
    <row r="4" spans="1:23" s="168" customFormat="1" ht="16.5" customHeight="1" x14ac:dyDescent="0.2">
      <c r="A4" s="298"/>
      <c r="B4" s="269"/>
      <c r="C4" s="269"/>
      <c r="D4" s="269"/>
      <c r="E4" s="269"/>
      <c r="F4" s="269"/>
      <c r="G4" s="269"/>
      <c r="H4" s="269"/>
      <c r="I4" s="269"/>
      <c r="J4" s="269"/>
      <c r="K4" s="269"/>
      <c r="L4" s="269"/>
      <c r="M4" s="196"/>
      <c r="N4" s="196"/>
      <c r="O4" s="196"/>
    </row>
    <row r="5" spans="1:23" x14ac:dyDescent="0.2">
      <c r="A5" s="199" t="s">
        <v>22</v>
      </c>
      <c r="B5" s="341" t="s">
        <v>30</v>
      </c>
      <c r="C5" s="341"/>
      <c r="D5" s="329" t="s">
        <v>31</v>
      </c>
      <c r="E5" s="329"/>
      <c r="F5" s="329" t="s">
        <v>32</v>
      </c>
      <c r="G5" s="329"/>
      <c r="H5" s="329" t="s">
        <v>33</v>
      </c>
      <c r="I5" s="329"/>
      <c r="J5" s="329" t="s">
        <v>34</v>
      </c>
      <c r="K5" s="329"/>
      <c r="L5" s="329" t="s">
        <v>35</v>
      </c>
      <c r="M5" s="329"/>
      <c r="N5" s="329" t="s">
        <v>36</v>
      </c>
      <c r="O5" s="329"/>
    </row>
    <row r="6" spans="1:23" ht="15" x14ac:dyDescent="0.2">
      <c r="A6" s="271"/>
      <c r="B6" s="272" t="s">
        <v>95</v>
      </c>
      <c r="C6" s="272" t="s">
        <v>96</v>
      </c>
      <c r="D6" s="272" t="s">
        <v>95</v>
      </c>
      <c r="E6" s="272" t="s">
        <v>96</v>
      </c>
      <c r="F6" s="272" t="s">
        <v>95</v>
      </c>
      <c r="G6" s="272" t="s">
        <v>96</v>
      </c>
      <c r="H6" s="272" t="s">
        <v>95</v>
      </c>
      <c r="I6" s="272" t="s">
        <v>96</v>
      </c>
      <c r="J6" s="272" t="s">
        <v>95</v>
      </c>
      <c r="K6" s="272" t="s">
        <v>96</v>
      </c>
      <c r="L6" s="272" t="s">
        <v>95</v>
      </c>
      <c r="M6" s="272" t="s">
        <v>96</v>
      </c>
      <c r="N6" s="272" t="s">
        <v>95</v>
      </c>
      <c r="O6" s="272" t="s">
        <v>96</v>
      </c>
      <c r="P6" s="170"/>
      <c r="Q6" s="170"/>
      <c r="R6" s="336"/>
      <c r="S6" s="336"/>
      <c r="T6" s="170"/>
      <c r="U6" s="170"/>
      <c r="V6" s="170"/>
      <c r="W6" s="170"/>
    </row>
    <row r="7" spans="1:23" ht="15" x14ac:dyDescent="0.2">
      <c r="A7" s="305" t="s">
        <v>116</v>
      </c>
      <c r="B7" s="210">
        <v>3</v>
      </c>
      <c r="C7" s="276">
        <v>1</v>
      </c>
      <c r="D7" s="210">
        <v>34</v>
      </c>
      <c r="E7" s="276">
        <v>0.72340425531914898</v>
      </c>
      <c r="F7" s="210">
        <v>24</v>
      </c>
      <c r="G7" s="276">
        <v>0.8</v>
      </c>
      <c r="H7" s="210">
        <v>71</v>
      </c>
      <c r="I7" s="276">
        <v>0.6454545454545455</v>
      </c>
      <c r="J7" s="210" t="s">
        <v>197</v>
      </c>
      <c r="K7" s="276" t="s">
        <v>197</v>
      </c>
      <c r="L7" s="210" t="s">
        <v>197</v>
      </c>
      <c r="M7" s="276" t="s">
        <v>197</v>
      </c>
      <c r="N7" s="210">
        <v>0</v>
      </c>
      <c r="O7" s="276">
        <v>0</v>
      </c>
      <c r="P7" s="170"/>
    </row>
    <row r="8" spans="1:23" x14ac:dyDescent="0.2">
      <c r="A8" s="209" t="s">
        <v>248</v>
      </c>
      <c r="B8" s="210">
        <v>0</v>
      </c>
      <c r="C8" s="276">
        <v>0</v>
      </c>
      <c r="D8" s="210">
        <v>1</v>
      </c>
      <c r="E8" s="276">
        <v>2.1276595744680851E-2</v>
      </c>
      <c r="F8" s="210">
        <v>1</v>
      </c>
      <c r="G8" s="276">
        <v>3.3333333333333333E-2</v>
      </c>
      <c r="H8" s="210">
        <v>3</v>
      </c>
      <c r="I8" s="276">
        <v>2.7272727272727271E-2</v>
      </c>
      <c r="J8" s="210" t="s">
        <v>197</v>
      </c>
      <c r="K8" s="276" t="s">
        <v>197</v>
      </c>
      <c r="L8" s="210" t="s">
        <v>197</v>
      </c>
      <c r="M8" s="276" t="s">
        <v>197</v>
      </c>
      <c r="N8" s="210">
        <v>0</v>
      </c>
      <c r="O8" s="276">
        <v>0</v>
      </c>
    </row>
    <row r="9" spans="1:23" x14ac:dyDescent="0.2">
      <c r="A9" s="209" t="s">
        <v>128</v>
      </c>
      <c r="B9" s="210">
        <v>0</v>
      </c>
      <c r="C9" s="276">
        <v>0</v>
      </c>
      <c r="D9" s="210">
        <v>8</v>
      </c>
      <c r="E9" s="276">
        <v>0.1702127659574468</v>
      </c>
      <c r="F9" s="210">
        <v>1</v>
      </c>
      <c r="G9" s="276">
        <v>3.3333333333333333E-2</v>
      </c>
      <c r="H9" s="210">
        <v>14</v>
      </c>
      <c r="I9" s="276">
        <v>0.12727272727272726</v>
      </c>
      <c r="J9" s="210" t="s">
        <v>197</v>
      </c>
      <c r="K9" s="276" t="s">
        <v>197</v>
      </c>
      <c r="L9" s="210" t="s">
        <v>197</v>
      </c>
      <c r="M9" s="276" t="s">
        <v>197</v>
      </c>
      <c r="N9" s="210">
        <v>0</v>
      </c>
      <c r="O9" s="276">
        <v>0</v>
      </c>
    </row>
    <row r="10" spans="1:23" x14ac:dyDescent="0.2">
      <c r="A10" s="209" t="s">
        <v>124</v>
      </c>
      <c r="B10" s="210">
        <v>0</v>
      </c>
      <c r="C10" s="276">
        <v>0</v>
      </c>
      <c r="D10" s="210">
        <v>4</v>
      </c>
      <c r="E10" s="276">
        <v>8.5106382978723402E-2</v>
      </c>
      <c r="F10" s="210">
        <v>4</v>
      </c>
      <c r="G10" s="276">
        <v>0.13333333333333333</v>
      </c>
      <c r="H10" s="210">
        <v>22</v>
      </c>
      <c r="I10" s="276">
        <v>0.2</v>
      </c>
      <c r="J10" s="210" t="s">
        <v>197</v>
      </c>
      <c r="K10" s="276" t="s">
        <v>197</v>
      </c>
      <c r="L10" s="210" t="s">
        <v>197</v>
      </c>
      <c r="M10" s="276" t="s">
        <v>197</v>
      </c>
      <c r="N10" s="210">
        <v>0</v>
      </c>
      <c r="O10" s="276">
        <v>0</v>
      </c>
    </row>
    <row r="11" spans="1:23" s="172" customFormat="1" ht="15.75" thickBot="1" x14ac:dyDescent="0.3">
      <c r="A11" s="217" t="s">
        <v>101</v>
      </c>
      <c r="B11" s="218">
        <v>3</v>
      </c>
      <c r="C11" s="261">
        <v>1</v>
      </c>
      <c r="D11" s="218">
        <v>47</v>
      </c>
      <c r="E11" s="261">
        <v>1</v>
      </c>
      <c r="F11" s="218">
        <v>30</v>
      </c>
      <c r="G11" s="261">
        <v>1</v>
      </c>
      <c r="H11" s="218">
        <v>110</v>
      </c>
      <c r="I11" s="261">
        <v>1</v>
      </c>
      <c r="J11" s="218" t="s">
        <v>197</v>
      </c>
      <c r="K11" s="261" t="s">
        <v>197</v>
      </c>
      <c r="L11" s="218" t="s">
        <v>197</v>
      </c>
      <c r="M11" s="261" t="s">
        <v>197</v>
      </c>
      <c r="N11" s="218">
        <v>0</v>
      </c>
      <c r="O11" s="261">
        <v>0</v>
      </c>
    </row>
    <row r="12" spans="1:23" ht="15" thickTop="1" x14ac:dyDescent="0.2">
      <c r="A12" s="209"/>
      <c r="B12" s="209"/>
      <c r="C12" s="209"/>
      <c r="D12" s="209"/>
      <c r="E12" s="209"/>
      <c r="F12" s="209"/>
      <c r="G12" s="209"/>
      <c r="H12" s="209"/>
      <c r="I12" s="209"/>
      <c r="J12" s="209"/>
      <c r="K12" s="209"/>
      <c r="L12" s="209"/>
      <c r="M12" s="209"/>
      <c r="N12" s="209"/>
      <c r="O12" s="209"/>
    </row>
    <row r="13" spans="1:23" x14ac:dyDescent="0.2">
      <c r="A13" s="209"/>
      <c r="B13" s="209"/>
      <c r="C13" s="209"/>
      <c r="D13" s="209"/>
      <c r="E13" s="209"/>
      <c r="F13" s="209"/>
      <c r="G13" s="209"/>
      <c r="H13" s="209"/>
      <c r="I13" s="209"/>
      <c r="J13" s="209"/>
      <c r="K13" s="209"/>
      <c r="L13" s="209"/>
      <c r="M13" s="209"/>
      <c r="N13" s="209"/>
      <c r="O13" s="209"/>
    </row>
    <row r="14" spans="1:23" x14ac:dyDescent="0.2">
      <c r="A14" s="199" t="s">
        <v>28</v>
      </c>
      <c r="B14" s="341" t="s">
        <v>30</v>
      </c>
      <c r="C14" s="341"/>
      <c r="D14" s="329" t="s">
        <v>31</v>
      </c>
      <c r="E14" s="329"/>
      <c r="F14" s="329" t="s">
        <v>32</v>
      </c>
      <c r="G14" s="329"/>
      <c r="H14" s="329" t="s">
        <v>33</v>
      </c>
      <c r="I14" s="329"/>
      <c r="J14" s="329" t="s">
        <v>34</v>
      </c>
      <c r="K14" s="329"/>
      <c r="L14" s="329" t="s">
        <v>35</v>
      </c>
      <c r="M14" s="329"/>
      <c r="N14" s="329" t="s">
        <v>36</v>
      </c>
      <c r="O14" s="329"/>
    </row>
    <row r="15" spans="1:23" s="168" customFormat="1" x14ac:dyDescent="0.2">
      <c r="A15" s="271"/>
      <c r="B15" s="272" t="s">
        <v>95</v>
      </c>
      <c r="C15" s="272" t="s">
        <v>96</v>
      </c>
      <c r="D15" s="272" t="s">
        <v>95</v>
      </c>
      <c r="E15" s="272" t="s">
        <v>96</v>
      </c>
      <c r="F15" s="272" t="s">
        <v>95</v>
      </c>
      <c r="G15" s="272" t="s">
        <v>96</v>
      </c>
      <c r="H15" s="272" t="s">
        <v>95</v>
      </c>
      <c r="I15" s="272" t="s">
        <v>96</v>
      </c>
      <c r="J15" s="272" t="s">
        <v>95</v>
      </c>
      <c r="K15" s="272" t="s">
        <v>96</v>
      </c>
      <c r="L15" s="272" t="s">
        <v>95</v>
      </c>
      <c r="M15" s="272" t="s">
        <v>96</v>
      </c>
      <c r="N15" s="272" t="s">
        <v>95</v>
      </c>
      <c r="O15" s="272" t="s">
        <v>96</v>
      </c>
      <c r="P15" s="169"/>
      <c r="Q15" s="169"/>
      <c r="R15" s="169"/>
      <c r="S15" s="169"/>
      <c r="T15" s="169"/>
      <c r="U15" s="169"/>
      <c r="V15" s="169"/>
      <c r="W15" s="169"/>
    </row>
    <row r="16" spans="1:23" x14ac:dyDescent="0.2">
      <c r="A16" s="305" t="s">
        <v>116</v>
      </c>
      <c r="B16" s="210">
        <v>5</v>
      </c>
      <c r="C16" s="276">
        <v>0.7142857142857143</v>
      </c>
      <c r="D16" s="210">
        <v>0</v>
      </c>
      <c r="E16" s="276">
        <v>0</v>
      </c>
      <c r="F16" s="210">
        <v>0</v>
      </c>
      <c r="G16" s="276">
        <v>0</v>
      </c>
      <c r="H16" s="210">
        <v>15</v>
      </c>
      <c r="I16" s="276">
        <v>0.7142857142857143</v>
      </c>
      <c r="J16" s="210">
        <v>0</v>
      </c>
      <c r="K16" s="276">
        <v>0</v>
      </c>
      <c r="L16" s="210">
        <v>4</v>
      </c>
      <c r="M16" s="276">
        <v>0.66666666666666663</v>
      </c>
      <c r="N16" s="210">
        <v>3</v>
      </c>
      <c r="O16" s="276">
        <v>1</v>
      </c>
    </row>
    <row r="17" spans="1:15" x14ac:dyDescent="0.2">
      <c r="A17" s="209" t="s">
        <v>248</v>
      </c>
      <c r="B17" s="210">
        <v>0</v>
      </c>
      <c r="C17" s="276">
        <v>0</v>
      </c>
      <c r="D17" s="210">
        <v>1</v>
      </c>
      <c r="E17" s="276">
        <v>1</v>
      </c>
      <c r="F17" s="210">
        <v>1</v>
      </c>
      <c r="G17" s="276">
        <v>0.25</v>
      </c>
      <c r="H17" s="210">
        <v>3</v>
      </c>
      <c r="I17" s="276">
        <v>0.14285714285714285</v>
      </c>
      <c r="J17" s="210">
        <v>0</v>
      </c>
      <c r="K17" s="276">
        <v>0</v>
      </c>
      <c r="L17" s="210">
        <v>2</v>
      </c>
      <c r="M17" s="276">
        <v>0.33333333333333331</v>
      </c>
      <c r="N17" s="210">
        <v>0</v>
      </c>
      <c r="O17" s="276">
        <v>0</v>
      </c>
    </row>
    <row r="18" spans="1:15" x14ac:dyDescent="0.2">
      <c r="A18" s="209" t="s">
        <v>128</v>
      </c>
      <c r="B18" s="210">
        <v>1</v>
      </c>
      <c r="C18" s="276">
        <v>0.14285714285714285</v>
      </c>
      <c r="D18" s="210">
        <v>0</v>
      </c>
      <c r="E18" s="276">
        <v>0</v>
      </c>
      <c r="F18" s="210">
        <v>3</v>
      </c>
      <c r="G18" s="276">
        <v>0.75</v>
      </c>
      <c r="H18" s="210">
        <v>2</v>
      </c>
      <c r="I18" s="276">
        <v>9.5238095238095233E-2</v>
      </c>
      <c r="J18" s="210">
        <v>2</v>
      </c>
      <c r="K18" s="276">
        <v>1</v>
      </c>
      <c r="L18" s="210">
        <v>0</v>
      </c>
      <c r="M18" s="276">
        <v>0</v>
      </c>
      <c r="N18" s="210">
        <v>0</v>
      </c>
      <c r="O18" s="276">
        <v>0</v>
      </c>
    </row>
    <row r="19" spans="1:15" x14ac:dyDescent="0.2">
      <c r="A19" s="209" t="s">
        <v>124</v>
      </c>
      <c r="B19" s="210">
        <v>1</v>
      </c>
      <c r="C19" s="276">
        <v>0.14285714285714285</v>
      </c>
      <c r="D19" s="210">
        <v>0</v>
      </c>
      <c r="E19" s="276">
        <v>0</v>
      </c>
      <c r="F19" s="210">
        <v>0</v>
      </c>
      <c r="G19" s="276">
        <v>0</v>
      </c>
      <c r="H19" s="210">
        <v>1</v>
      </c>
      <c r="I19" s="276">
        <v>4.7619047619047616E-2</v>
      </c>
      <c r="J19" s="210">
        <v>0</v>
      </c>
      <c r="K19" s="276">
        <v>0</v>
      </c>
      <c r="L19" s="210">
        <v>0</v>
      </c>
      <c r="M19" s="276">
        <v>0</v>
      </c>
      <c r="N19" s="210">
        <v>0</v>
      </c>
      <c r="O19" s="276">
        <v>0</v>
      </c>
    </row>
    <row r="20" spans="1:15" s="172" customFormat="1" ht="15.75" thickBot="1" x14ac:dyDescent="0.3">
      <c r="A20" s="217" t="s">
        <v>101</v>
      </c>
      <c r="B20" s="218">
        <v>7</v>
      </c>
      <c r="C20" s="261">
        <v>1</v>
      </c>
      <c r="D20" s="218">
        <v>1</v>
      </c>
      <c r="E20" s="261">
        <v>1</v>
      </c>
      <c r="F20" s="218">
        <v>4</v>
      </c>
      <c r="G20" s="261">
        <v>1</v>
      </c>
      <c r="H20" s="218">
        <v>21</v>
      </c>
      <c r="I20" s="261">
        <v>1</v>
      </c>
      <c r="J20" s="218">
        <v>2</v>
      </c>
      <c r="K20" s="261">
        <v>1</v>
      </c>
      <c r="L20" s="218">
        <v>6</v>
      </c>
      <c r="M20" s="261">
        <v>1</v>
      </c>
      <c r="N20" s="218">
        <v>3</v>
      </c>
      <c r="O20" s="261">
        <v>1</v>
      </c>
    </row>
    <row r="21" spans="1:15" ht="15" thickTop="1" x14ac:dyDescent="0.2">
      <c r="A21" s="209"/>
      <c r="B21" s="209"/>
      <c r="C21" s="209"/>
      <c r="D21" s="209"/>
      <c r="E21" s="209"/>
      <c r="F21" s="209"/>
      <c r="G21" s="209"/>
      <c r="H21" s="209"/>
      <c r="I21" s="209"/>
      <c r="J21" s="209"/>
      <c r="K21" s="209"/>
      <c r="L21" s="209"/>
      <c r="M21" s="209"/>
      <c r="N21" s="209"/>
      <c r="O21" s="209"/>
    </row>
    <row r="22" spans="1:15" x14ac:dyDescent="0.2">
      <c r="A22" s="209"/>
      <c r="B22" s="209"/>
      <c r="C22" s="209"/>
      <c r="D22" s="209"/>
      <c r="E22" s="209"/>
      <c r="F22" s="209"/>
      <c r="G22" s="209"/>
      <c r="H22" s="209"/>
      <c r="I22" s="209"/>
      <c r="J22" s="209"/>
      <c r="K22" s="209"/>
      <c r="L22" s="209"/>
      <c r="M22" s="209"/>
      <c r="N22" s="209"/>
      <c r="O22" s="209"/>
    </row>
    <row r="23" spans="1:15" x14ac:dyDescent="0.2">
      <c r="A23" s="199" t="s">
        <v>230</v>
      </c>
      <c r="B23" s="341" t="s">
        <v>30</v>
      </c>
      <c r="C23" s="341"/>
      <c r="D23" s="329" t="s">
        <v>31</v>
      </c>
      <c r="E23" s="329"/>
      <c r="F23" s="329" t="s">
        <v>32</v>
      </c>
      <c r="G23" s="329"/>
      <c r="H23" s="329" t="s">
        <v>33</v>
      </c>
      <c r="I23" s="329"/>
      <c r="J23" s="329" t="s">
        <v>34</v>
      </c>
      <c r="K23" s="329"/>
      <c r="L23" s="329" t="s">
        <v>35</v>
      </c>
      <c r="M23" s="329"/>
      <c r="N23" s="329" t="s">
        <v>36</v>
      </c>
      <c r="O23" s="329"/>
    </row>
    <row r="24" spans="1:15" x14ac:dyDescent="0.2">
      <c r="A24" s="271"/>
      <c r="B24" s="272" t="s">
        <v>95</v>
      </c>
      <c r="C24" s="272" t="s">
        <v>96</v>
      </c>
      <c r="D24" s="272" t="s">
        <v>95</v>
      </c>
      <c r="E24" s="272" t="s">
        <v>96</v>
      </c>
      <c r="F24" s="272" t="s">
        <v>95</v>
      </c>
      <c r="G24" s="272" t="s">
        <v>96</v>
      </c>
      <c r="H24" s="272" t="s">
        <v>95</v>
      </c>
      <c r="I24" s="272" t="s">
        <v>96</v>
      </c>
      <c r="J24" s="272" t="s">
        <v>95</v>
      </c>
      <c r="K24" s="272" t="s">
        <v>96</v>
      </c>
      <c r="L24" s="272" t="s">
        <v>95</v>
      </c>
      <c r="M24" s="272" t="s">
        <v>96</v>
      </c>
      <c r="N24" s="272" t="s">
        <v>95</v>
      </c>
      <c r="O24" s="272" t="s">
        <v>96</v>
      </c>
    </row>
    <row r="25" spans="1:15" x14ac:dyDescent="0.2">
      <c r="A25" s="305" t="s">
        <v>116</v>
      </c>
      <c r="B25" s="210">
        <v>3</v>
      </c>
      <c r="C25" s="276">
        <v>0.6</v>
      </c>
      <c r="D25" s="210">
        <v>79</v>
      </c>
      <c r="E25" s="276">
        <v>0.68103448275862066</v>
      </c>
      <c r="F25" s="210">
        <v>0</v>
      </c>
      <c r="G25" s="276">
        <v>0</v>
      </c>
      <c r="H25" s="210">
        <v>100</v>
      </c>
      <c r="I25" s="276">
        <v>0.78125</v>
      </c>
      <c r="J25" s="210" t="s">
        <v>197</v>
      </c>
      <c r="K25" s="276" t="s">
        <v>197</v>
      </c>
      <c r="L25" s="210" t="s">
        <v>197</v>
      </c>
      <c r="M25" s="276" t="s">
        <v>197</v>
      </c>
      <c r="N25" s="210" t="s">
        <v>197</v>
      </c>
      <c r="O25" s="276" t="s">
        <v>197</v>
      </c>
    </row>
    <row r="26" spans="1:15" x14ac:dyDescent="0.2">
      <c r="A26" s="209" t="s">
        <v>248</v>
      </c>
      <c r="B26" s="210">
        <v>1</v>
      </c>
      <c r="C26" s="276">
        <v>0.2</v>
      </c>
      <c r="D26" s="210">
        <v>10</v>
      </c>
      <c r="E26" s="276">
        <v>8.6206896551724144E-2</v>
      </c>
      <c r="F26" s="210">
        <v>0</v>
      </c>
      <c r="G26" s="276">
        <v>0</v>
      </c>
      <c r="H26" s="210">
        <v>6</v>
      </c>
      <c r="I26" s="276">
        <v>4.6875E-2</v>
      </c>
      <c r="J26" s="210" t="s">
        <v>197</v>
      </c>
      <c r="K26" s="276" t="s">
        <v>197</v>
      </c>
      <c r="L26" s="210" t="s">
        <v>197</v>
      </c>
      <c r="M26" s="276" t="s">
        <v>197</v>
      </c>
      <c r="N26" s="210" t="s">
        <v>197</v>
      </c>
      <c r="O26" s="276" t="s">
        <v>197</v>
      </c>
    </row>
    <row r="27" spans="1:15" x14ac:dyDescent="0.2">
      <c r="A27" s="209" t="s">
        <v>128</v>
      </c>
      <c r="B27" s="210">
        <v>0</v>
      </c>
      <c r="C27" s="276">
        <v>0</v>
      </c>
      <c r="D27" s="210">
        <v>12</v>
      </c>
      <c r="E27" s="276">
        <v>0.10344827586206896</v>
      </c>
      <c r="F27" s="210">
        <v>0</v>
      </c>
      <c r="G27" s="276">
        <v>0</v>
      </c>
      <c r="H27" s="210">
        <v>10</v>
      </c>
      <c r="I27" s="276">
        <v>7.8125E-2</v>
      </c>
      <c r="J27" s="210" t="s">
        <v>197</v>
      </c>
      <c r="K27" s="276" t="s">
        <v>197</v>
      </c>
      <c r="L27" s="210" t="s">
        <v>197</v>
      </c>
      <c r="M27" s="276" t="s">
        <v>197</v>
      </c>
      <c r="N27" s="210" t="s">
        <v>197</v>
      </c>
      <c r="O27" s="276" t="s">
        <v>197</v>
      </c>
    </row>
    <row r="28" spans="1:15" x14ac:dyDescent="0.2">
      <c r="A28" s="209" t="s">
        <v>124</v>
      </c>
      <c r="B28" s="210">
        <v>1</v>
      </c>
      <c r="C28" s="276">
        <v>0.2</v>
      </c>
      <c r="D28" s="210">
        <v>15</v>
      </c>
      <c r="E28" s="276">
        <v>0.12931034482758622</v>
      </c>
      <c r="F28" s="210">
        <v>0</v>
      </c>
      <c r="G28" s="276">
        <v>0</v>
      </c>
      <c r="H28" s="210">
        <v>12</v>
      </c>
      <c r="I28" s="276">
        <v>9.375E-2</v>
      </c>
      <c r="J28" s="210" t="s">
        <v>197</v>
      </c>
      <c r="K28" s="276" t="s">
        <v>197</v>
      </c>
      <c r="L28" s="210" t="s">
        <v>197</v>
      </c>
      <c r="M28" s="276" t="s">
        <v>197</v>
      </c>
      <c r="N28" s="210" t="s">
        <v>197</v>
      </c>
      <c r="O28" s="276" t="s">
        <v>197</v>
      </c>
    </row>
    <row r="29" spans="1:15" s="172" customFormat="1" ht="15.75" thickBot="1" x14ac:dyDescent="0.3">
      <c r="A29" s="217" t="s">
        <v>101</v>
      </c>
      <c r="B29" s="218">
        <v>5</v>
      </c>
      <c r="C29" s="261">
        <v>1</v>
      </c>
      <c r="D29" s="218">
        <v>116</v>
      </c>
      <c r="E29" s="261">
        <v>0.99999999999999989</v>
      </c>
      <c r="F29" s="218">
        <v>0</v>
      </c>
      <c r="G29" s="261">
        <v>0</v>
      </c>
      <c r="H29" s="218">
        <v>128</v>
      </c>
      <c r="I29" s="261">
        <v>1</v>
      </c>
      <c r="J29" s="218" t="s">
        <v>197</v>
      </c>
      <c r="K29" s="261" t="s">
        <v>197</v>
      </c>
      <c r="L29" s="218" t="s">
        <v>197</v>
      </c>
      <c r="M29" s="261" t="s">
        <v>197</v>
      </c>
      <c r="N29" s="218" t="s">
        <v>197</v>
      </c>
      <c r="O29" s="261" t="s">
        <v>197</v>
      </c>
    </row>
    <row r="30" spans="1:15" ht="15" thickTop="1" x14ac:dyDescent="0.2">
      <c r="A30" s="209"/>
      <c r="B30" s="209"/>
      <c r="C30" s="209"/>
      <c r="D30" s="209"/>
      <c r="E30" s="209"/>
      <c r="F30" s="209"/>
      <c r="G30" s="209"/>
      <c r="H30" s="209"/>
      <c r="I30" s="209"/>
      <c r="J30" s="209"/>
      <c r="K30" s="209"/>
      <c r="L30" s="209"/>
      <c r="M30" s="209"/>
      <c r="N30" s="209"/>
      <c r="O30" s="209"/>
    </row>
    <row r="31" spans="1:15" x14ac:dyDescent="0.2">
      <c r="A31" s="209"/>
      <c r="B31" s="209"/>
      <c r="C31" s="209"/>
      <c r="D31" s="209"/>
      <c r="E31" s="209"/>
      <c r="F31" s="209"/>
      <c r="G31" s="209"/>
      <c r="H31" s="209"/>
      <c r="I31" s="209"/>
      <c r="J31" s="209"/>
      <c r="K31" s="209"/>
      <c r="L31" s="209"/>
      <c r="M31" s="209"/>
      <c r="N31" s="209"/>
      <c r="O31" s="209"/>
    </row>
    <row r="32" spans="1:15" x14ac:dyDescent="0.2">
      <c r="A32" s="199" t="s">
        <v>231</v>
      </c>
      <c r="B32" s="341" t="s">
        <v>30</v>
      </c>
      <c r="C32" s="341"/>
      <c r="D32" s="329" t="s">
        <v>31</v>
      </c>
      <c r="E32" s="329"/>
      <c r="F32" s="329" t="s">
        <v>32</v>
      </c>
      <c r="G32" s="329"/>
      <c r="H32" s="329" t="s">
        <v>33</v>
      </c>
      <c r="I32" s="329"/>
      <c r="J32" s="329" t="s">
        <v>34</v>
      </c>
      <c r="K32" s="329"/>
      <c r="L32" s="329" t="s">
        <v>35</v>
      </c>
      <c r="M32" s="329"/>
      <c r="N32" s="329" t="s">
        <v>36</v>
      </c>
      <c r="O32" s="329"/>
    </row>
    <row r="33" spans="1:15" x14ac:dyDescent="0.2">
      <c r="A33" s="271"/>
      <c r="B33" s="272" t="s">
        <v>95</v>
      </c>
      <c r="C33" s="272" t="s">
        <v>96</v>
      </c>
      <c r="D33" s="272" t="s">
        <v>95</v>
      </c>
      <c r="E33" s="272" t="s">
        <v>96</v>
      </c>
      <c r="F33" s="272" t="s">
        <v>95</v>
      </c>
      <c r="G33" s="272" t="s">
        <v>96</v>
      </c>
      <c r="H33" s="272" t="s">
        <v>95</v>
      </c>
      <c r="I33" s="272" t="s">
        <v>96</v>
      </c>
      <c r="J33" s="272" t="s">
        <v>95</v>
      </c>
      <c r="K33" s="272" t="s">
        <v>96</v>
      </c>
      <c r="L33" s="272" t="s">
        <v>95</v>
      </c>
      <c r="M33" s="272" t="s">
        <v>96</v>
      </c>
      <c r="N33" s="272" t="s">
        <v>95</v>
      </c>
      <c r="O33" s="272" t="s">
        <v>96</v>
      </c>
    </row>
    <row r="34" spans="1:15" x14ac:dyDescent="0.2">
      <c r="A34" s="305" t="s">
        <v>116</v>
      </c>
      <c r="B34" s="210">
        <v>0</v>
      </c>
      <c r="C34" s="276">
        <v>0</v>
      </c>
      <c r="D34" s="210">
        <v>0</v>
      </c>
      <c r="E34" s="276">
        <v>0</v>
      </c>
      <c r="F34" s="210">
        <v>0</v>
      </c>
      <c r="G34" s="276">
        <v>0</v>
      </c>
      <c r="H34" s="210">
        <v>7</v>
      </c>
      <c r="I34" s="276">
        <v>0.53846153846153844</v>
      </c>
      <c r="J34" s="210" t="s">
        <v>206</v>
      </c>
      <c r="K34" s="210" t="s">
        <v>206</v>
      </c>
      <c r="L34" s="210" t="s">
        <v>197</v>
      </c>
      <c r="M34" s="276" t="s">
        <v>197</v>
      </c>
      <c r="N34" s="210" t="s">
        <v>206</v>
      </c>
      <c r="O34" s="210" t="s">
        <v>206</v>
      </c>
    </row>
    <row r="35" spans="1:15" x14ac:dyDescent="0.2">
      <c r="A35" s="209" t="s">
        <v>248</v>
      </c>
      <c r="B35" s="210">
        <v>0</v>
      </c>
      <c r="C35" s="276">
        <v>0</v>
      </c>
      <c r="D35" s="210">
        <v>0</v>
      </c>
      <c r="E35" s="276">
        <v>0</v>
      </c>
      <c r="F35" s="210">
        <v>0</v>
      </c>
      <c r="G35" s="276">
        <v>0</v>
      </c>
      <c r="H35" s="210">
        <v>2</v>
      </c>
      <c r="I35" s="276">
        <v>0.15384615384615385</v>
      </c>
      <c r="J35" s="210" t="s">
        <v>206</v>
      </c>
      <c r="K35" s="210" t="s">
        <v>206</v>
      </c>
      <c r="L35" s="210" t="s">
        <v>197</v>
      </c>
      <c r="M35" s="276" t="s">
        <v>197</v>
      </c>
      <c r="N35" s="210" t="s">
        <v>206</v>
      </c>
      <c r="O35" s="210" t="s">
        <v>206</v>
      </c>
    </row>
    <row r="36" spans="1:15" x14ac:dyDescent="0.2">
      <c r="A36" s="209" t="s">
        <v>128</v>
      </c>
      <c r="B36" s="210">
        <v>0</v>
      </c>
      <c r="C36" s="276">
        <v>0</v>
      </c>
      <c r="D36" s="210">
        <v>0</v>
      </c>
      <c r="E36" s="276">
        <v>0</v>
      </c>
      <c r="F36" s="210">
        <v>0</v>
      </c>
      <c r="G36" s="276">
        <v>0</v>
      </c>
      <c r="H36" s="210">
        <v>2</v>
      </c>
      <c r="I36" s="276">
        <v>0.15384615384615385</v>
      </c>
      <c r="J36" s="210" t="s">
        <v>206</v>
      </c>
      <c r="K36" s="210" t="s">
        <v>206</v>
      </c>
      <c r="L36" s="210" t="s">
        <v>197</v>
      </c>
      <c r="M36" s="276" t="s">
        <v>197</v>
      </c>
      <c r="N36" s="210" t="s">
        <v>206</v>
      </c>
      <c r="O36" s="210" t="s">
        <v>206</v>
      </c>
    </row>
    <row r="37" spans="1:15" x14ac:dyDescent="0.2">
      <c r="A37" s="209" t="s">
        <v>124</v>
      </c>
      <c r="B37" s="210">
        <v>0</v>
      </c>
      <c r="C37" s="276">
        <v>0</v>
      </c>
      <c r="D37" s="210">
        <v>0</v>
      </c>
      <c r="E37" s="276">
        <v>0</v>
      </c>
      <c r="F37" s="210">
        <v>0</v>
      </c>
      <c r="G37" s="276">
        <v>0</v>
      </c>
      <c r="H37" s="210">
        <v>2</v>
      </c>
      <c r="I37" s="276">
        <v>0.15384615384615385</v>
      </c>
      <c r="J37" s="210" t="s">
        <v>206</v>
      </c>
      <c r="K37" s="210" t="s">
        <v>206</v>
      </c>
      <c r="L37" s="210" t="s">
        <v>197</v>
      </c>
      <c r="M37" s="276" t="s">
        <v>197</v>
      </c>
      <c r="N37" s="210" t="s">
        <v>206</v>
      </c>
      <c r="O37" s="210" t="s">
        <v>206</v>
      </c>
    </row>
    <row r="38" spans="1:15" ht="15" thickBot="1" x14ac:dyDescent="0.25">
      <c r="A38" s="217" t="s">
        <v>101</v>
      </c>
      <c r="B38" s="218">
        <v>0</v>
      </c>
      <c r="C38" s="261">
        <v>0</v>
      </c>
      <c r="D38" s="218">
        <v>0</v>
      </c>
      <c r="E38" s="261">
        <v>0</v>
      </c>
      <c r="F38" s="218">
        <v>0</v>
      </c>
      <c r="G38" s="261">
        <v>0</v>
      </c>
      <c r="H38" s="218">
        <v>13</v>
      </c>
      <c r="I38" s="261">
        <v>1</v>
      </c>
      <c r="J38" s="218" t="s">
        <v>206</v>
      </c>
      <c r="K38" s="218" t="s">
        <v>206</v>
      </c>
      <c r="L38" s="218" t="s">
        <v>197</v>
      </c>
      <c r="M38" s="261" t="s">
        <v>197</v>
      </c>
      <c r="N38" s="218" t="s">
        <v>206</v>
      </c>
      <c r="O38" s="218" t="s">
        <v>206</v>
      </c>
    </row>
    <row r="39" spans="1:15" ht="15" thickTop="1" x14ac:dyDescent="0.2">
      <c r="A39" s="209"/>
      <c r="B39" s="209"/>
      <c r="C39" s="209"/>
      <c r="D39" s="209"/>
      <c r="E39" s="209"/>
      <c r="F39" s="209"/>
      <c r="G39" s="209"/>
      <c r="H39" s="209"/>
      <c r="I39" s="209"/>
      <c r="J39" s="209"/>
      <c r="K39" s="209"/>
      <c r="L39" s="209"/>
      <c r="M39" s="209"/>
      <c r="N39" s="209"/>
      <c r="O39" s="209"/>
    </row>
    <row r="40" spans="1:15" x14ac:dyDescent="0.2">
      <c r="A40" s="209"/>
      <c r="B40" s="209"/>
      <c r="C40" s="209"/>
      <c r="D40" s="209"/>
      <c r="E40" s="209"/>
      <c r="F40" s="209"/>
      <c r="G40" s="209"/>
      <c r="H40" s="209"/>
      <c r="I40" s="209"/>
      <c r="J40" s="209"/>
      <c r="K40" s="209"/>
      <c r="L40" s="209"/>
      <c r="M40" s="209"/>
      <c r="N40" s="209"/>
      <c r="O40" s="209"/>
    </row>
    <row r="41" spans="1:15" x14ac:dyDescent="0.2">
      <c r="A41" s="209"/>
      <c r="B41" s="209"/>
      <c r="C41" s="209"/>
      <c r="D41" s="209"/>
      <c r="E41" s="209"/>
      <c r="F41" s="209"/>
      <c r="G41" s="209"/>
      <c r="H41" s="209"/>
      <c r="I41" s="209"/>
      <c r="J41" s="209"/>
      <c r="K41" s="209"/>
      <c r="L41" s="209"/>
      <c r="M41" s="209"/>
      <c r="N41" s="209"/>
      <c r="O41" s="209"/>
    </row>
    <row r="42" spans="1:15" x14ac:dyDescent="0.2">
      <c r="A42" s="209"/>
      <c r="B42" s="209"/>
      <c r="C42" s="209"/>
      <c r="D42" s="209"/>
      <c r="E42" s="209"/>
      <c r="F42" s="209"/>
      <c r="G42" s="209"/>
      <c r="H42" s="209"/>
      <c r="I42" s="209"/>
      <c r="J42" s="209"/>
      <c r="K42" s="209"/>
      <c r="L42" s="209"/>
      <c r="M42" s="209"/>
      <c r="N42" s="209"/>
      <c r="O42" s="209"/>
    </row>
    <row r="43" spans="1:15" x14ac:dyDescent="0.2">
      <c r="A43" s="209"/>
      <c r="B43" s="209"/>
      <c r="C43" s="209"/>
      <c r="D43" s="209"/>
      <c r="E43" s="209"/>
      <c r="F43" s="209"/>
      <c r="G43" s="209"/>
      <c r="H43" s="209"/>
      <c r="I43" s="209"/>
      <c r="J43" s="209"/>
      <c r="K43" s="209"/>
      <c r="L43" s="209"/>
      <c r="M43" s="209"/>
      <c r="N43" s="209"/>
      <c r="O43" s="209"/>
    </row>
    <row r="44" spans="1:15" x14ac:dyDescent="0.2">
      <c r="A44" s="209"/>
      <c r="B44" s="209"/>
      <c r="C44" s="209"/>
      <c r="D44" s="209"/>
      <c r="E44" s="209"/>
      <c r="F44" s="209"/>
      <c r="G44" s="209"/>
      <c r="H44" s="209"/>
      <c r="I44" s="209"/>
      <c r="J44" s="209"/>
      <c r="K44" s="209"/>
      <c r="L44" s="209"/>
      <c r="M44" s="209"/>
      <c r="N44" s="209"/>
      <c r="O44" s="209"/>
    </row>
    <row r="45" spans="1:15" x14ac:dyDescent="0.2">
      <c r="A45" s="268" t="s">
        <v>208</v>
      </c>
      <c r="B45" s="269"/>
      <c r="C45" s="269"/>
      <c r="D45" s="269"/>
      <c r="E45" s="269"/>
      <c r="F45" s="269"/>
      <c r="G45" s="269"/>
      <c r="H45" s="269"/>
      <c r="I45" s="269"/>
      <c r="J45" s="269"/>
      <c r="K45" s="269"/>
      <c r="L45" s="269"/>
      <c r="M45" s="269"/>
      <c r="N45" s="269"/>
      <c r="O45" s="269"/>
    </row>
    <row r="46" spans="1:15" ht="15" customHeight="1" x14ac:dyDescent="0.2">
      <c r="A46" s="298"/>
      <c r="B46" s="269"/>
      <c r="C46" s="269"/>
      <c r="D46" s="269"/>
      <c r="E46" s="269"/>
      <c r="F46" s="269"/>
      <c r="G46" s="269"/>
      <c r="H46" s="269"/>
      <c r="I46" s="269"/>
      <c r="J46" s="269"/>
      <c r="K46" s="269"/>
      <c r="L46" s="269"/>
      <c r="M46" s="196"/>
      <c r="N46" s="196"/>
      <c r="O46" s="196"/>
    </row>
    <row r="47" spans="1:15" x14ac:dyDescent="0.2">
      <c r="A47" s="199" t="s">
        <v>22</v>
      </c>
      <c r="B47" s="341" t="s">
        <v>30</v>
      </c>
      <c r="C47" s="341"/>
      <c r="D47" s="329" t="s">
        <v>31</v>
      </c>
      <c r="E47" s="329"/>
      <c r="F47" s="329" t="s">
        <v>32</v>
      </c>
      <c r="G47" s="329"/>
      <c r="H47" s="329" t="s">
        <v>33</v>
      </c>
      <c r="I47" s="329"/>
      <c r="J47" s="329" t="s">
        <v>34</v>
      </c>
      <c r="K47" s="329"/>
      <c r="L47" s="329" t="s">
        <v>35</v>
      </c>
      <c r="M47" s="329"/>
      <c r="N47" s="329" t="s">
        <v>36</v>
      </c>
      <c r="O47" s="329"/>
    </row>
    <row r="48" spans="1:15" x14ac:dyDescent="0.2">
      <c r="A48" s="271"/>
      <c r="B48" s="272" t="s">
        <v>95</v>
      </c>
      <c r="C48" s="272" t="s">
        <v>96</v>
      </c>
      <c r="D48" s="272" t="s">
        <v>95</v>
      </c>
      <c r="E48" s="272" t="s">
        <v>96</v>
      </c>
      <c r="F48" s="272" t="s">
        <v>95</v>
      </c>
      <c r="G48" s="272" t="s">
        <v>96</v>
      </c>
      <c r="H48" s="272" t="s">
        <v>95</v>
      </c>
      <c r="I48" s="272" t="s">
        <v>96</v>
      </c>
      <c r="J48" s="272" t="s">
        <v>95</v>
      </c>
      <c r="K48" s="272" t="s">
        <v>96</v>
      </c>
      <c r="L48" s="272" t="s">
        <v>95</v>
      </c>
      <c r="M48" s="272" t="s">
        <v>96</v>
      </c>
      <c r="N48" s="272" t="s">
        <v>95</v>
      </c>
      <c r="O48" s="272" t="s">
        <v>96</v>
      </c>
    </row>
    <row r="49" spans="1:23" x14ac:dyDescent="0.2">
      <c r="A49" s="305" t="s">
        <v>127</v>
      </c>
      <c r="B49" s="210">
        <v>1</v>
      </c>
      <c r="C49" s="276">
        <v>0.2</v>
      </c>
      <c r="D49" s="210">
        <v>5</v>
      </c>
      <c r="E49" s="276">
        <v>0.26315789473684209</v>
      </c>
      <c r="F49" s="210">
        <v>11</v>
      </c>
      <c r="G49" s="276">
        <v>0.73333333333333328</v>
      </c>
      <c r="H49" s="210">
        <v>14</v>
      </c>
      <c r="I49" s="276">
        <v>0.31111111111111112</v>
      </c>
      <c r="J49" s="210" t="s">
        <v>197</v>
      </c>
      <c r="K49" s="276" t="s">
        <v>197</v>
      </c>
      <c r="L49" s="210" t="s">
        <v>197</v>
      </c>
      <c r="M49" s="276" t="s">
        <v>197</v>
      </c>
      <c r="N49" s="210">
        <v>0</v>
      </c>
      <c r="O49" s="276">
        <v>0</v>
      </c>
    </row>
    <row r="50" spans="1:23" x14ac:dyDescent="0.2">
      <c r="A50" s="305" t="s">
        <v>125</v>
      </c>
      <c r="B50" s="210">
        <v>2</v>
      </c>
      <c r="C50" s="276">
        <v>0.4</v>
      </c>
      <c r="D50" s="210">
        <v>9</v>
      </c>
      <c r="E50" s="276">
        <v>0.47368421052631576</v>
      </c>
      <c r="F50" s="210">
        <v>2</v>
      </c>
      <c r="G50" s="276">
        <v>0.13333333333333333</v>
      </c>
      <c r="H50" s="210">
        <v>10</v>
      </c>
      <c r="I50" s="276">
        <v>0.22222222222222221</v>
      </c>
      <c r="J50" s="210" t="s">
        <v>197</v>
      </c>
      <c r="K50" s="276" t="s">
        <v>197</v>
      </c>
      <c r="L50" s="210" t="s">
        <v>197</v>
      </c>
      <c r="M50" s="276" t="s">
        <v>197</v>
      </c>
      <c r="N50" s="210">
        <v>0</v>
      </c>
      <c r="O50" s="276">
        <v>0</v>
      </c>
    </row>
    <row r="51" spans="1:23" x14ac:dyDescent="0.2">
      <c r="A51" s="209" t="s">
        <v>126</v>
      </c>
      <c r="B51" s="210">
        <v>2</v>
      </c>
      <c r="C51" s="276">
        <v>0.4</v>
      </c>
      <c r="D51" s="210">
        <v>5</v>
      </c>
      <c r="E51" s="276">
        <v>0.26315789473684209</v>
      </c>
      <c r="F51" s="210">
        <v>2</v>
      </c>
      <c r="G51" s="276">
        <v>0.13333333333333333</v>
      </c>
      <c r="H51" s="210">
        <v>21</v>
      </c>
      <c r="I51" s="276">
        <v>0.46666666666666667</v>
      </c>
      <c r="J51" s="210" t="s">
        <v>197</v>
      </c>
      <c r="K51" s="276" t="s">
        <v>197</v>
      </c>
      <c r="L51" s="210" t="s">
        <v>197</v>
      </c>
      <c r="M51" s="276" t="s">
        <v>197</v>
      </c>
      <c r="N51" s="210">
        <v>0</v>
      </c>
      <c r="O51" s="276">
        <v>0</v>
      </c>
    </row>
    <row r="52" spans="1:23" s="172" customFormat="1" ht="15.75" thickBot="1" x14ac:dyDescent="0.3">
      <c r="A52" s="217" t="s">
        <v>101</v>
      </c>
      <c r="B52" s="218">
        <v>5</v>
      </c>
      <c r="C52" s="261">
        <v>1</v>
      </c>
      <c r="D52" s="218">
        <v>19</v>
      </c>
      <c r="E52" s="261">
        <v>1</v>
      </c>
      <c r="F52" s="218">
        <v>15</v>
      </c>
      <c r="G52" s="261">
        <v>0.99999999999999989</v>
      </c>
      <c r="H52" s="218">
        <v>45</v>
      </c>
      <c r="I52" s="261">
        <v>1</v>
      </c>
      <c r="J52" s="218" t="s">
        <v>197</v>
      </c>
      <c r="K52" s="261" t="s">
        <v>197</v>
      </c>
      <c r="L52" s="218" t="s">
        <v>197</v>
      </c>
      <c r="M52" s="261" t="s">
        <v>197</v>
      </c>
      <c r="N52" s="218">
        <v>0</v>
      </c>
      <c r="O52" s="261">
        <v>0</v>
      </c>
      <c r="Q52" s="182"/>
      <c r="R52" s="182"/>
      <c r="S52" s="182"/>
      <c r="T52" s="182"/>
      <c r="U52" s="182"/>
      <c r="V52" s="182"/>
      <c r="W52" s="174"/>
    </row>
    <row r="53" spans="1:23" ht="15" thickTop="1" x14ac:dyDescent="0.2">
      <c r="A53" s="209"/>
      <c r="B53" s="209"/>
      <c r="C53" s="209"/>
      <c r="D53" s="209"/>
      <c r="E53" s="209"/>
      <c r="F53" s="209"/>
      <c r="G53" s="209"/>
      <c r="H53" s="209"/>
      <c r="I53" s="209"/>
      <c r="J53" s="209"/>
      <c r="K53" s="209"/>
      <c r="L53" s="209"/>
      <c r="M53" s="209"/>
      <c r="N53" s="209"/>
      <c r="O53" s="209"/>
    </row>
    <row r="54" spans="1:23" x14ac:dyDescent="0.2">
      <c r="A54" s="209"/>
      <c r="B54" s="209"/>
      <c r="C54" s="209"/>
      <c r="D54" s="209"/>
      <c r="E54" s="209"/>
      <c r="F54" s="209"/>
      <c r="G54" s="209"/>
      <c r="H54" s="209"/>
      <c r="I54" s="209"/>
      <c r="J54" s="209"/>
      <c r="K54" s="209"/>
      <c r="L54" s="209"/>
      <c r="M54" s="209"/>
      <c r="N54" s="209"/>
      <c r="O54" s="209"/>
    </row>
    <row r="55" spans="1:23" x14ac:dyDescent="0.2">
      <c r="A55" s="199" t="s">
        <v>28</v>
      </c>
      <c r="B55" s="341" t="s">
        <v>30</v>
      </c>
      <c r="C55" s="341"/>
      <c r="D55" s="329" t="s">
        <v>31</v>
      </c>
      <c r="E55" s="329"/>
      <c r="F55" s="329" t="s">
        <v>32</v>
      </c>
      <c r="G55" s="329"/>
      <c r="H55" s="329" t="s">
        <v>33</v>
      </c>
      <c r="I55" s="329"/>
      <c r="J55" s="329" t="s">
        <v>34</v>
      </c>
      <c r="K55" s="329"/>
      <c r="L55" s="329" t="s">
        <v>35</v>
      </c>
      <c r="M55" s="329"/>
      <c r="N55" s="329" t="s">
        <v>36</v>
      </c>
      <c r="O55" s="329"/>
    </row>
    <row r="56" spans="1:23" s="168" customFormat="1" x14ac:dyDescent="0.2">
      <c r="A56" s="271"/>
      <c r="B56" s="272" t="s">
        <v>95</v>
      </c>
      <c r="C56" s="272" t="s">
        <v>96</v>
      </c>
      <c r="D56" s="272" t="s">
        <v>95</v>
      </c>
      <c r="E56" s="272" t="s">
        <v>96</v>
      </c>
      <c r="F56" s="272" t="s">
        <v>95</v>
      </c>
      <c r="G56" s="272" t="s">
        <v>96</v>
      </c>
      <c r="H56" s="272" t="s">
        <v>95</v>
      </c>
      <c r="I56" s="272" t="s">
        <v>96</v>
      </c>
      <c r="J56" s="272" t="s">
        <v>95</v>
      </c>
      <c r="K56" s="272" t="s">
        <v>96</v>
      </c>
      <c r="L56" s="272" t="s">
        <v>95</v>
      </c>
      <c r="M56" s="272" t="s">
        <v>96</v>
      </c>
      <c r="N56" s="272" t="s">
        <v>95</v>
      </c>
      <c r="O56" s="272" t="s">
        <v>96</v>
      </c>
      <c r="P56" s="169"/>
      <c r="Q56" s="169"/>
      <c r="R56" s="169"/>
      <c r="S56" s="169"/>
      <c r="T56" s="169"/>
      <c r="U56" s="169"/>
      <c r="V56" s="169"/>
      <c r="W56" s="169"/>
    </row>
    <row r="57" spans="1:23" x14ac:dyDescent="0.2">
      <c r="A57" s="305" t="s">
        <v>127</v>
      </c>
      <c r="B57" s="210">
        <v>3</v>
      </c>
      <c r="C57" s="276">
        <v>0.6</v>
      </c>
      <c r="D57" s="210">
        <v>0</v>
      </c>
      <c r="E57" s="276">
        <v>0</v>
      </c>
      <c r="F57" s="210">
        <v>1</v>
      </c>
      <c r="G57" s="276">
        <v>0.5</v>
      </c>
      <c r="H57" s="210">
        <v>6</v>
      </c>
      <c r="I57" s="276">
        <v>0.375</v>
      </c>
      <c r="J57" s="210">
        <v>0</v>
      </c>
      <c r="K57" s="276">
        <v>0</v>
      </c>
      <c r="L57" s="210">
        <v>0</v>
      </c>
      <c r="M57" s="276">
        <v>0</v>
      </c>
      <c r="N57" s="210">
        <v>1</v>
      </c>
      <c r="O57" s="276">
        <v>0.5</v>
      </c>
    </row>
    <row r="58" spans="1:23" x14ac:dyDescent="0.2">
      <c r="A58" s="305" t="s">
        <v>125</v>
      </c>
      <c r="B58" s="210">
        <v>2</v>
      </c>
      <c r="C58" s="276">
        <v>0.4</v>
      </c>
      <c r="D58" s="210">
        <v>1</v>
      </c>
      <c r="E58" s="276">
        <v>1</v>
      </c>
      <c r="F58" s="210">
        <v>1</v>
      </c>
      <c r="G58" s="276">
        <v>0.5</v>
      </c>
      <c r="H58" s="210">
        <v>6</v>
      </c>
      <c r="I58" s="276">
        <v>0.375</v>
      </c>
      <c r="J58" s="210">
        <v>0</v>
      </c>
      <c r="K58" s="276">
        <v>0</v>
      </c>
      <c r="L58" s="210">
        <v>1</v>
      </c>
      <c r="M58" s="276">
        <v>1</v>
      </c>
      <c r="N58" s="210">
        <v>1</v>
      </c>
      <c r="O58" s="276">
        <v>0.5</v>
      </c>
    </row>
    <row r="59" spans="1:23" x14ac:dyDescent="0.2">
      <c r="A59" s="209" t="s">
        <v>126</v>
      </c>
      <c r="B59" s="210">
        <v>0</v>
      </c>
      <c r="C59" s="276">
        <v>0</v>
      </c>
      <c r="D59" s="210">
        <v>0</v>
      </c>
      <c r="E59" s="276">
        <v>0</v>
      </c>
      <c r="F59" s="210">
        <v>0</v>
      </c>
      <c r="G59" s="276">
        <v>0</v>
      </c>
      <c r="H59" s="210">
        <v>4</v>
      </c>
      <c r="I59" s="276">
        <v>0.25</v>
      </c>
      <c r="J59" s="210">
        <v>0</v>
      </c>
      <c r="K59" s="276">
        <v>0</v>
      </c>
      <c r="L59" s="210">
        <v>0</v>
      </c>
      <c r="M59" s="276">
        <v>0</v>
      </c>
      <c r="N59" s="210">
        <v>0</v>
      </c>
      <c r="O59" s="276">
        <v>0</v>
      </c>
    </row>
    <row r="60" spans="1:23" s="172" customFormat="1" ht="15.75" thickBot="1" x14ac:dyDescent="0.3">
      <c r="A60" s="217" t="s">
        <v>101</v>
      </c>
      <c r="B60" s="218">
        <v>5</v>
      </c>
      <c r="C60" s="261">
        <v>1</v>
      </c>
      <c r="D60" s="218">
        <v>1</v>
      </c>
      <c r="E60" s="261">
        <v>1</v>
      </c>
      <c r="F60" s="218">
        <v>2</v>
      </c>
      <c r="G60" s="261">
        <v>1</v>
      </c>
      <c r="H60" s="218">
        <v>16</v>
      </c>
      <c r="I60" s="261">
        <v>1</v>
      </c>
      <c r="J60" s="218">
        <v>0</v>
      </c>
      <c r="K60" s="261">
        <v>0</v>
      </c>
      <c r="L60" s="218">
        <v>1</v>
      </c>
      <c r="M60" s="261">
        <v>1</v>
      </c>
      <c r="N60" s="218">
        <v>2</v>
      </c>
      <c r="O60" s="261">
        <v>1</v>
      </c>
    </row>
    <row r="61" spans="1:23" ht="15" thickTop="1" x14ac:dyDescent="0.2">
      <c r="A61" s="209"/>
      <c r="B61" s="209"/>
      <c r="C61" s="209"/>
      <c r="D61" s="209"/>
      <c r="E61" s="209"/>
      <c r="F61" s="209"/>
      <c r="G61" s="209"/>
      <c r="H61" s="209"/>
      <c r="I61" s="209"/>
      <c r="J61" s="209"/>
      <c r="K61" s="209"/>
      <c r="L61" s="209"/>
      <c r="M61" s="209"/>
      <c r="N61" s="209"/>
      <c r="O61" s="209"/>
    </row>
    <row r="62" spans="1:23" x14ac:dyDescent="0.2">
      <c r="A62" s="209"/>
      <c r="B62" s="209"/>
      <c r="C62" s="209"/>
      <c r="D62" s="209"/>
      <c r="E62" s="209"/>
      <c r="F62" s="209"/>
      <c r="G62" s="209"/>
      <c r="H62" s="209"/>
      <c r="I62" s="209"/>
      <c r="J62" s="209"/>
      <c r="K62" s="209"/>
      <c r="L62" s="209"/>
      <c r="M62" s="209"/>
      <c r="N62" s="209"/>
      <c r="O62" s="209"/>
    </row>
    <row r="63" spans="1:23" x14ac:dyDescent="0.2">
      <c r="A63" s="199" t="s">
        <v>230</v>
      </c>
      <c r="B63" s="341" t="s">
        <v>30</v>
      </c>
      <c r="C63" s="341"/>
      <c r="D63" s="329" t="s">
        <v>31</v>
      </c>
      <c r="E63" s="329"/>
      <c r="F63" s="329" t="s">
        <v>32</v>
      </c>
      <c r="G63" s="329"/>
      <c r="H63" s="329" t="s">
        <v>33</v>
      </c>
      <c r="I63" s="329"/>
      <c r="J63" s="329" t="s">
        <v>34</v>
      </c>
      <c r="K63" s="329"/>
      <c r="L63" s="329" t="s">
        <v>35</v>
      </c>
      <c r="M63" s="329"/>
      <c r="N63" s="329" t="s">
        <v>36</v>
      </c>
      <c r="O63" s="329"/>
    </row>
    <row r="64" spans="1:23" x14ac:dyDescent="0.2">
      <c r="A64" s="271"/>
      <c r="B64" s="272" t="s">
        <v>95</v>
      </c>
      <c r="C64" s="272" t="s">
        <v>96</v>
      </c>
      <c r="D64" s="272" t="s">
        <v>95</v>
      </c>
      <c r="E64" s="272" t="s">
        <v>96</v>
      </c>
      <c r="F64" s="272" t="s">
        <v>95</v>
      </c>
      <c r="G64" s="272" t="s">
        <v>96</v>
      </c>
      <c r="H64" s="272" t="s">
        <v>95</v>
      </c>
      <c r="I64" s="272" t="s">
        <v>96</v>
      </c>
      <c r="J64" s="272" t="s">
        <v>95</v>
      </c>
      <c r="K64" s="272" t="s">
        <v>96</v>
      </c>
      <c r="L64" s="272" t="s">
        <v>95</v>
      </c>
      <c r="M64" s="272" t="s">
        <v>96</v>
      </c>
      <c r="N64" s="272" t="s">
        <v>95</v>
      </c>
      <c r="O64" s="272" t="s">
        <v>96</v>
      </c>
    </row>
    <row r="65" spans="1:23" x14ac:dyDescent="0.2">
      <c r="A65" s="305" t="s">
        <v>127</v>
      </c>
      <c r="B65" s="210">
        <v>2</v>
      </c>
      <c r="C65" s="276">
        <v>1</v>
      </c>
      <c r="D65" s="210">
        <v>36</v>
      </c>
      <c r="E65" s="276">
        <v>0.32727272727272727</v>
      </c>
      <c r="F65" s="210">
        <v>0</v>
      </c>
      <c r="G65" s="276">
        <v>0</v>
      </c>
      <c r="H65" s="210">
        <v>52</v>
      </c>
      <c r="I65" s="276">
        <v>0.54166666666666663</v>
      </c>
      <c r="J65" s="210" t="s">
        <v>197</v>
      </c>
      <c r="K65" s="276" t="s">
        <v>197</v>
      </c>
      <c r="L65" s="210" t="s">
        <v>197</v>
      </c>
      <c r="M65" s="276" t="s">
        <v>197</v>
      </c>
      <c r="N65" s="210" t="s">
        <v>197</v>
      </c>
      <c r="O65" s="276" t="s">
        <v>197</v>
      </c>
    </row>
    <row r="66" spans="1:23" x14ac:dyDescent="0.2">
      <c r="A66" s="305" t="s">
        <v>125</v>
      </c>
      <c r="B66" s="210">
        <v>0</v>
      </c>
      <c r="C66" s="276">
        <v>0</v>
      </c>
      <c r="D66" s="210">
        <v>65</v>
      </c>
      <c r="E66" s="276">
        <v>0.59090909090909094</v>
      </c>
      <c r="F66" s="210">
        <v>0</v>
      </c>
      <c r="G66" s="276">
        <v>0</v>
      </c>
      <c r="H66" s="210">
        <v>18</v>
      </c>
      <c r="I66" s="276">
        <v>0.1875</v>
      </c>
      <c r="J66" s="210" t="s">
        <v>197</v>
      </c>
      <c r="K66" s="276" t="s">
        <v>197</v>
      </c>
      <c r="L66" s="210" t="s">
        <v>197</v>
      </c>
      <c r="M66" s="276" t="s">
        <v>197</v>
      </c>
      <c r="N66" s="210" t="s">
        <v>197</v>
      </c>
      <c r="O66" s="276" t="s">
        <v>197</v>
      </c>
    </row>
    <row r="67" spans="1:23" s="171" customFormat="1" x14ac:dyDescent="0.2">
      <c r="A67" s="209" t="s">
        <v>126</v>
      </c>
      <c r="B67" s="210">
        <v>0</v>
      </c>
      <c r="C67" s="276">
        <v>0</v>
      </c>
      <c r="D67" s="210">
        <v>9</v>
      </c>
      <c r="E67" s="276">
        <v>8.1818181818181818E-2</v>
      </c>
      <c r="F67" s="210">
        <v>0</v>
      </c>
      <c r="G67" s="276">
        <v>0</v>
      </c>
      <c r="H67" s="210">
        <v>26</v>
      </c>
      <c r="I67" s="276">
        <v>0.27083333333333331</v>
      </c>
      <c r="J67" s="210" t="s">
        <v>197</v>
      </c>
      <c r="K67" s="276" t="s">
        <v>197</v>
      </c>
      <c r="L67" s="210" t="s">
        <v>197</v>
      </c>
      <c r="M67" s="276" t="s">
        <v>197</v>
      </c>
      <c r="N67" s="210" t="s">
        <v>197</v>
      </c>
      <c r="O67" s="276" t="s">
        <v>197</v>
      </c>
      <c r="P67" s="169"/>
      <c r="Q67" s="169"/>
      <c r="R67" s="169"/>
      <c r="S67" s="169"/>
      <c r="T67" s="169"/>
      <c r="U67" s="169"/>
      <c r="V67" s="169"/>
      <c r="W67" s="169"/>
    </row>
    <row r="68" spans="1:23" s="172" customFormat="1" ht="15.75" thickBot="1" x14ac:dyDescent="0.3">
      <c r="A68" s="217" t="s">
        <v>101</v>
      </c>
      <c r="B68" s="218">
        <v>2</v>
      </c>
      <c r="C68" s="261">
        <v>1</v>
      </c>
      <c r="D68" s="218">
        <v>110</v>
      </c>
      <c r="E68" s="261">
        <v>1</v>
      </c>
      <c r="F68" s="218">
        <v>0</v>
      </c>
      <c r="G68" s="261">
        <v>0</v>
      </c>
      <c r="H68" s="218">
        <v>96</v>
      </c>
      <c r="I68" s="261">
        <v>1</v>
      </c>
      <c r="J68" s="218" t="s">
        <v>197</v>
      </c>
      <c r="K68" s="261" t="s">
        <v>197</v>
      </c>
      <c r="L68" s="218" t="s">
        <v>197</v>
      </c>
      <c r="M68" s="261" t="s">
        <v>197</v>
      </c>
      <c r="N68" s="218" t="s">
        <v>197</v>
      </c>
      <c r="O68" s="261" t="s">
        <v>197</v>
      </c>
    </row>
    <row r="69" spans="1:23" ht="15" thickTop="1" x14ac:dyDescent="0.2">
      <c r="A69" s="209"/>
      <c r="B69" s="209"/>
      <c r="C69" s="209"/>
      <c r="D69" s="209"/>
      <c r="E69" s="209"/>
      <c r="F69" s="209"/>
      <c r="G69" s="209"/>
      <c r="H69" s="209"/>
      <c r="I69" s="209"/>
      <c r="J69" s="209"/>
      <c r="K69" s="209"/>
      <c r="L69" s="209"/>
      <c r="M69" s="209"/>
      <c r="N69" s="209"/>
      <c r="O69" s="209"/>
    </row>
    <row r="70" spans="1:23" x14ac:dyDescent="0.2">
      <c r="A70" s="209"/>
      <c r="B70" s="209"/>
      <c r="C70" s="209"/>
      <c r="D70" s="209"/>
      <c r="E70" s="209"/>
      <c r="F70" s="209"/>
      <c r="G70" s="209"/>
      <c r="H70" s="209"/>
      <c r="I70" s="209"/>
      <c r="J70" s="209"/>
      <c r="K70" s="209"/>
      <c r="L70" s="209"/>
      <c r="M70" s="209"/>
      <c r="N70" s="209"/>
      <c r="O70" s="209"/>
    </row>
    <row r="71" spans="1:23" x14ac:dyDescent="0.2">
      <c r="A71" s="199" t="s">
        <v>231</v>
      </c>
      <c r="B71" s="341" t="s">
        <v>30</v>
      </c>
      <c r="C71" s="341"/>
      <c r="D71" s="329" t="s">
        <v>31</v>
      </c>
      <c r="E71" s="329"/>
      <c r="F71" s="329" t="s">
        <v>32</v>
      </c>
      <c r="G71" s="329"/>
      <c r="H71" s="329" t="s">
        <v>33</v>
      </c>
      <c r="I71" s="329"/>
      <c r="J71" s="329" t="s">
        <v>34</v>
      </c>
      <c r="K71" s="329"/>
      <c r="L71" s="329" t="s">
        <v>35</v>
      </c>
      <c r="M71" s="329"/>
      <c r="N71" s="329" t="s">
        <v>36</v>
      </c>
      <c r="O71" s="329"/>
    </row>
    <row r="72" spans="1:23" s="168" customFormat="1" x14ac:dyDescent="0.2">
      <c r="A72" s="271"/>
      <c r="B72" s="272" t="s">
        <v>95</v>
      </c>
      <c r="C72" s="272" t="s">
        <v>96</v>
      </c>
      <c r="D72" s="272" t="s">
        <v>95</v>
      </c>
      <c r="E72" s="272" t="s">
        <v>96</v>
      </c>
      <c r="F72" s="272" t="s">
        <v>95</v>
      </c>
      <c r="G72" s="272" t="s">
        <v>96</v>
      </c>
      <c r="H72" s="272" t="s">
        <v>95</v>
      </c>
      <c r="I72" s="272" t="s">
        <v>96</v>
      </c>
      <c r="J72" s="272" t="s">
        <v>95</v>
      </c>
      <c r="K72" s="272" t="s">
        <v>96</v>
      </c>
      <c r="L72" s="272" t="s">
        <v>95</v>
      </c>
      <c r="M72" s="272" t="s">
        <v>96</v>
      </c>
      <c r="N72" s="272" t="s">
        <v>95</v>
      </c>
      <c r="O72" s="272" t="s">
        <v>96</v>
      </c>
      <c r="P72" s="169"/>
      <c r="Q72" s="169"/>
      <c r="R72" s="169"/>
      <c r="S72" s="169"/>
      <c r="T72" s="169"/>
      <c r="U72" s="169"/>
      <c r="V72" s="169"/>
      <c r="W72" s="169"/>
    </row>
    <row r="73" spans="1:23" x14ac:dyDescent="0.2">
      <c r="A73" s="305" t="s">
        <v>127</v>
      </c>
      <c r="B73" s="210">
        <v>0</v>
      </c>
      <c r="C73" s="276">
        <v>0</v>
      </c>
      <c r="D73" s="210">
        <v>0</v>
      </c>
      <c r="E73" s="276">
        <v>0</v>
      </c>
      <c r="F73" s="210">
        <v>0</v>
      </c>
      <c r="G73" s="276">
        <v>0</v>
      </c>
      <c r="H73" s="210">
        <v>4</v>
      </c>
      <c r="I73" s="276">
        <v>0.5714285714285714</v>
      </c>
      <c r="J73" s="210" t="s">
        <v>206</v>
      </c>
      <c r="K73" s="210" t="s">
        <v>206</v>
      </c>
      <c r="L73" s="210" t="s">
        <v>197</v>
      </c>
      <c r="M73" s="276" t="s">
        <v>197</v>
      </c>
      <c r="N73" s="210" t="s">
        <v>206</v>
      </c>
      <c r="O73" s="276" t="s">
        <v>206</v>
      </c>
    </row>
    <row r="74" spans="1:23" x14ac:dyDescent="0.2">
      <c r="A74" s="305" t="s">
        <v>125</v>
      </c>
      <c r="B74" s="210">
        <v>0</v>
      </c>
      <c r="C74" s="276">
        <v>0</v>
      </c>
      <c r="D74" s="210">
        <v>1</v>
      </c>
      <c r="E74" s="276">
        <v>1</v>
      </c>
      <c r="F74" s="210">
        <v>0</v>
      </c>
      <c r="G74" s="276">
        <v>0</v>
      </c>
      <c r="H74" s="210">
        <v>1</v>
      </c>
      <c r="I74" s="276">
        <v>0.14285714285714285</v>
      </c>
      <c r="J74" s="210" t="s">
        <v>206</v>
      </c>
      <c r="K74" s="210" t="s">
        <v>206</v>
      </c>
      <c r="L74" s="210" t="s">
        <v>197</v>
      </c>
      <c r="M74" s="276" t="s">
        <v>197</v>
      </c>
      <c r="N74" s="210" t="s">
        <v>206</v>
      </c>
      <c r="O74" s="276" t="s">
        <v>206</v>
      </c>
    </row>
    <row r="75" spans="1:23" x14ac:dyDescent="0.2">
      <c r="A75" s="209" t="s">
        <v>126</v>
      </c>
      <c r="B75" s="210">
        <v>0</v>
      </c>
      <c r="C75" s="276">
        <v>0</v>
      </c>
      <c r="D75" s="210">
        <v>0</v>
      </c>
      <c r="E75" s="276">
        <v>0</v>
      </c>
      <c r="F75" s="210">
        <v>0</v>
      </c>
      <c r="G75" s="276">
        <v>0</v>
      </c>
      <c r="H75" s="210">
        <v>2</v>
      </c>
      <c r="I75" s="276">
        <v>0.2857142857142857</v>
      </c>
      <c r="J75" s="210" t="s">
        <v>206</v>
      </c>
      <c r="K75" s="210" t="s">
        <v>206</v>
      </c>
      <c r="L75" s="210" t="s">
        <v>197</v>
      </c>
      <c r="M75" s="276" t="s">
        <v>197</v>
      </c>
      <c r="N75" s="210" t="s">
        <v>206</v>
      </c>
      <c r="O75" s="276" t="s">
        <v>206</v>
      </c>
    </row>
    <row r="76" spans="1:23" s="172" customFormat="1" ht="15.75" thickBot="1" x14ac:dyDescent="0.3">
      <c r="A76" s="217" t="s">
        <v>101</v>
      </c>
      <c r="B76" s="218">
        <v>0</v>
      </c>
      <c r="C76" s="261">
        <v>0</v>
      </c>
      <c r="D76" s="218">
        <v>1</v>
      </c>
      <c r="E76" s="261">
        <v>1</v>
      </c>
      <c r="F76" s="218">
        <v>0</v>
      </c>
      <c r="G76" s="261">
        <v>0</v>
      </c>
      <c r="H76" s="218">
        <v>7</v>
      </c>
      <c r="I76" s="261">
        <v>1</v>
      </c>
      <c r="J76" s="218" t="s">
        <v>206</v>
      </c>
      <c r="K76" s="261" t="s">
        <v>206</v>
      </c>
      <c r="L76" s="218" t="s">
        <v>197</v>
      </c>
      <c r="M76" s="261" t="s">
        <v>197</v>
      </c>
      <c r="N76" s="218" t="s">
        <v>206</v>
      </c>
      <c r="O76" s="261" t="s">
        <v>206</v>
      </c>
    </row>
    <row r="77" spans="1:23" ht="15" thickTop="1" x14ac:dyDescent="0.2">
      <c r="A77" s="209"/>
      <c r="B77" s="209"/>
      <c r="C77" s="209"/>
      <c r="D77" s="209"/>
      <c r="E77" s="209"/>
      <c r="F77" s="209"/>
      <c r="G77" s="209"/>
      <c r="H77" s="209"/>
      <c r="I77" s="209"/>
      <c r="J77" s="209"/>
      <c r="K77" s="209"/>
      <c r="L77" s="209"/>
      <c r="M77" s="209"/>
      <c r="N77" s="209"/>
      <c r="O77" s="209"/>
    </row>
    <row r="78" spans="1:23" x14ac:dyDescent="0.2">
      <c r="A78" s="209"/>
      <c r="B78" s="209"/>
      <c r="C78" s="209"/>
      <c r="D78" s="209"/>
      <c r="E78" s="209"/>
      <c r="F78" s="209"/>
      <c r="G78" s="209"/>
      <c r="H78" s="209"/>
      <c r="I78" s="209"/>
      <c r="J78" s="209"/>
      <c r="K78" s="209"/>
      <c r="L78" s="209"/>
      <c r="M78" s="209"/>
      <c r="N78" s="209"/>
      <c r="O78" s="209"/>
    </row>
    <row r="79" spans="1:23" x14ac:dyDescent="0.2">
      <c r="A79" s="209"/>
      <c r="B79" s="209"/>
      <c r="C79" s="209"/>
      <c r="D79" s="209"/>
      <c r="E79" s="209"/>
      <c r="F79" s="209"/>
      <c r="G79" s="209"/>
      <c r="H79" s="209"/>
      <c r="I79" s="209"/>
      <c r="J79" s="209"/>
      <c r="K79" s="209"/>
      <c r="L79" s="209"/>
      <c r="M79" s="209"/>
      <c r="N79" s="209"/>
      <c r="O79" s="209"/>
    </row>
    <row r="80" spans="1:23" x14ac:dyDescent="0.2">
      <c r="A80" s="209"/>
      <c r="B80" s="209"/>
      <c r="C80" s="209"/>
      <c r="D80" s="209"/>
      <c r="E80" s="209"/>
      <c r="F80" s="209"/>
      <c r="G80" s="209"/>
      <c r="H80" s="209"/>
      <c r="I80" s="209"/>
      <c r="J80" s="209"/>
      <c r="K80" s="209"/>
      <c r="L80" s="209"/>
      <c r="M80" s="209"/>
      <c r="N80" s="209"/>
      <c r="O80" s="209"/>
    </row>
    <row r="81" spans="1:23" x14ac:dyDescent="0.2">
      <c r="A81" s="209"/>
      <c r="B81" s="209"/>
      <c r="C81" s="209"/>
      <c r="D81" s="209"/>
      <c r="E81" s="209"/>
      <c r="F81" s="209"/>
      <c r="G81" s="209"/>
      <c r="H81" s="209"/>
      <c r="I81" s="209"/>
      <c r="J81" s="209"/>
      <c r="K81" s="209"/>
      <c r="L81" s="209"/>
      <c r="M81" s="209"/>
      <c r="N81" s="209"/>
      <c r="O81" s="209"/>
    </row>
    <row r="82" spans="1:23" x14ac:dyDescent="0.2">
      <c r="A82" s="209"/>
      <c r="B82" s="209"/>
      <c r="C82" s="209"/>
      <c r="D82" s="209"/>
      <c r="E82" s="209"/>
      <c r="F82" s="209"/>
      <c r="G82" s="209"/>
      <c r="H82" s="209"/>
      <c r="I82" s="209"/>
      <c r="J82" s="209"/>
      <c r="K82" s="209"/>
      <c r="L82" s="209"/>
      <c r="M82" s="209"/>
      <c r="N82" s="209"/>
      <c r="O82" s="209"/>
    </row>
    <row r="83" spans="1:23" x14ac:dyDescent="0.2">
      <c r="A83" s="209"/>
      <c r="B83" s="209"/>
      <c r="C83" s="209"/>
      <c r="D83" s="209"/>
      <c r="E83" s="209"/>
      <c r="F83" s="209"/>
      <c r="G83" s="209"/>
      <c r="H83" s="209"/>
      <c r="I83" s="209"/>
      <c r="J83" s="209"/>
      <c r="K83" s="209"/>
      <c r="L83" s="209"/>
      <c r="M83" s="209"/>
      <c r="N83" s="209"/>
      <c r="O83" s="209"/>
    </row>
    <row r="84" spans="1:23" x14ac:dyDescent="0.2">
      <c r="A84" s="209"/>
      <c r="B84" s="209"/>
      <c r="C84" s="209"/>
      <c r="D84" s="209"/>
      <c r="E84" s="209"/>
      <c r="F84" s="209"/>
      <c r="G84" s="209"/>
      <c r="H84" s="209"/>
      <c r="I84" s="209"/>
      <c r="J84" s="209"/>
      <c r="K84" s="209"/>
      <c r="L84" s="209"/>
      <c r="M84" s="209"/>
      <c r="N84" s="209"/>
      <c r="O84" s="209"/>
    </row>
    <row r="85" spans="1:23" s="168" customFormat="1" ht="14.45" customHeight="1" x14ac:dyDescent="0.2">
      <c r="A85" s="209"/>
      <c r="B85" s="209"/>
      <c r="C85" s="209"/>
      <c r="D85" s="209"/>
      <c r="E85" s="209"/>
      <c r="F85" s="209"/>
      <c r="G85" s="209"/>
      <c r="H85" s="209"/>
      <c r="I85" s="209"/>
      <c r="J85" s="209"/>
      <c r="K85" s="209"/>
      <c r="L85" s="209"/>
      <c r="M85" s="209"/>
      <c r="N85" s="209"/>
      <c r="O85" s="209"/>
      <c r="P85" s="169"/>
      <c r="Q85" s="169"/>
      <c r="R85" s="169"/>
      <c r="S85" s="169"/>
      <c r="T85" s="169"/>
      <c r="U85" s="169"/>
      <c r="V85" s="169"/>
      <c r="W85" s="169"/>
    </row>
    <row r="86" spans="1:23" x14ac:dyDescent="0.2">
      <c r="A86" s="209"/>
      <c r="B86" s="209"/>
      <c r="C86" s="209"/>
      <c r="D86" s="209"/>
      <c r="E86" s="209"/>
      <c r="F86" s="209"/>
      <c r="G86" s="209"/>
      <c r="H86" s="209"/>
      <c r="I86" s="209"/>
      <c r="J86" s="209"/>
      <c r="K86" s="209"/>
      <c r="L86" s="209"/>
      <c r="M86" s="209"/>
      <c r="N86" s="209"/>
      <c r="O86" s="209"/>
    </row>
    <row r="87" spans="1:23" x14ac:dyDescent="0.2">
      <c r="A87" s="209"/>
      <c r="B87" s="209"/>
      <c r="C87" s="209"/>
      <c r="D87" s="209"/>
      <c r="E87" s="209"/>
      <c r="F87" s="209"/>
      <c r="G87" s="209"/>
      <c r="H87" s="209"/>
      <c r="I87" s="209"/>
      <c r="J87" s="209"/>
      <c r="K87" s="209"/>
      <c r="L87" s="209"/>
      <c r="M87" s="209"/>
      <c r="N87" s="209"/>
      <c r="O87" s="209"/>
    </row>
    <row r="88" spans="1:23" x14ac:dyDescent="0.2">
      <c r="A88" s="209"/>
      <c r="B88" s="209"/>
      <c r="C88" s="209"/>
      <c r="D88" s="209"/>
      <c r="E88" s="209"/>
      <c r="F88" s="209"/>
      <c r="G88" s="209"/>
      <c r="H88" s="209"/>
      <c r="I88" s="209"/>
      <c r="J88" s="209"/>
      <c r="K88" s="209"/>
      <c r="L88" s="209"/>
      <c r="M88" s="209"/>
      <c r="N88" s="209"/>
      <c r="O88" s="209"/>
    </row>
    <row r="89" spans="1:23" x14ac:dyDescent="0.2">
      <c r="A89" s="209"/>
      <c r="B89" s="209"/>
      <c r="C89" s="209"/>
      <c r="D89" s="209"/>
      <c r="E89" s="209"/>
      <c r="F89" s="209"/>
      <c r="G89" s="209"/>
      <c r="H89" s="209"/>
      <c r="I89" s="209"/>
      <c r="J89" s="209"/>
      <c r="K89" s="209"/>
      <c r="L89" s="209"/>
      <c r="M89" s="209"/>
      <c r="N89" s="209"/>
      <c r="O89" s="209"/>
    </row>
    <row r="90" spans="1:23" x14ac:dyDescent="0.2">
      <c r="A90" s="209"/>
      <c r="B90" s="209"/>
      <c r="C90" s="209"/>
      <c r="D90" s="209"/>
      <c r="E90" s="209"/>
      <c r="F90" s="209"/>
      <c r="G90" s="209"/>
      <c r="H90" s="209"/>
      <c r="I90" s="209"/>
      <c r="J90" s="209"/>
      <c r="K90" s="209"/>
      <c r="L90" s="209"/>
      <c r="M90" s="209"/>
      <c r="N90" s="209"/>
      <c r="O90" s="209"/>
    </row>
    <row r="91" spans="1:23" x14ac:dyDescent="0.2">
      <c r="A91" s="209"/>
      <c r="B91" s="209"/>
      <c r="C91" s="209"/>
      <c r="D91" s="209"/>
      <c r="E91" s="209"/>
      <c r="F91" s="209"/>
      <c r="G91" s="209"/>
      <c r="H91" s="209"/>
      <c r="I91" s="209"/>
      <c r="J91" s="209"/>
      <c r="K91" s="209"/>
      <c r="L91" s="209"/>
      <c r="M91" s="209"/>
      <c r="N91" s="209"/>
      <c r="O91" s="209"/>
    </row>
    <row r="92" spans="1:23" s="168" customFormat="1" ht="29.1" customHeight="1" x14ac:dyDescent="0.2">
      <c r="A92" s="209"/>
      <c r="B92" s="209"/>
      <c r="C92" s="209"/>
      <c r="D92" s="209"/>
      <c r="E92" s="209"/>
      <c r="F92" s="209"/>
      <c r="G92" s="209"/>
      <c r="H92" s="209"/>
      <c r="I92" s="209"/>
      <c r="J92" s="209"/>
      <c r="K92" s="209"/>
      <c r="L92" s="209"/>
      <c r="M92" s="209"/>
      <c r="N92" s="209"/>
      <c r="O92" s="209"/>
      <c r="P92" s="169"/>
      <c r="Q92" s="169"/>
      <c r="R92" s="169"/>
      <c r="S92" s="169"/>
      <c r="T92" s="169"/>
      <c r="U92" s="169"/>
      <c r="V92" s="169"/>
      <c r="W92" s="169"/>
    </row>
    <row r="111" spans="1:23" s="168" customFormat="1" ht="14.45" customHeight="1" x14ac:dyDescent="0.2">
      <c r="A111" s="171"/>
      <c r="B111" s="171"/>
      <c r="C111" s="171"/>
      <c r="D111" s="171"/>
      <c r="E111" s="171"/>
      <c r="F111" s="171"/>
      <c r="G111" s="171"/>
      <c r="H111" s="171"/>
      <c r="I111" s="171"/>
      <c r="J111" s="171"/>
      <c r="K111" s="171"/>
      <c r="L111" s="171"/>
      <c r="M111" s="171"/>
      <c r="N111" s="171"/>
      <c r="O111" s="171"/>
      <c r="P111" s="169"/>
      <c r="Q111" s="169"/>
      <c r="R111" s="169"/>
      <c r="S111" s="169"/>
      <c r="T111" s="169"/>
      <c r="U111" s="169"/>
      <c r="V111" s="169"/>
      <c r="W111" s="169"/>
    </row>
    <row r="118" spans="1:23" s="168" customFormat="1" ht="29.1" customHeight="1" x14ac:dyDescent="0.2">
      <c r="A118" s="171"/>
      <c r="B118" s="171"/>
      <c r="C118" s="171"/>
      <c r="D118" s="171"/>
      <c r="E118" s="171"/>
      <c r="F118" s="171"/>
      <c r="G118" s="171"/>
      <c r="H118" s="171"/>
      <c r="I118" s="171"/>
      <c r="J118" s="171"/>
      <c r="K118" s="171"/>
      <c r="L118" s="171"/>
      <c r="M118" s="171"/>
      <c r="N118" s="171"/>
      <c r="O118" s="171"/>
      <c r="P118" s="169"/>
      <c r="Q118" s="169"/>
      <c r="R118" s="169"/>
      <c r="S118" s="169"/>
      <c r="T118" s="169"/>
      <c r="U118" s="169"/>
      <c r="V118" s="169"/>
      <c r="W118" s="169"/>
    </row>
    <row r="137" spans="1:23" s="168" customFormat="1" ht="14.45" customHeight="1" x14ac:dyDescent="0.2">
      <c r="A137" s="171"/>
      <c r="B137" s="171"/>
      <c r="C137" s="171"/>
      <c r="D137" s="171"/>
      <c r="E137" s="171"/>
      <c r="F137" s="171"/>
      <c r="G137" s="171"/>
      <c r="H137" s="171"/>
      <c r="I137" s="171"/>
      <c r="J137" s="171"/>
      <c r="K137" s="171"/>
      <c r="L137" s="171"/>
      <c r="M137" s="171"/>
      <c r="N137" s="171"/>
      <c r="O137" s="171"/>
      <c r="P137" s="169"/>
      <c r="Q137" s="169"/>
      <c r="R137" s="169"/>
      <c r="S137" s="169"/>
      <c r="T137" s="169"/>
      <c r="U137" s="169"/>
      <c r="V137" s="169"/>
      <c r="W137" s="169"/>
    </row>
    <row r="162" spans="1:23" s="168" customFormat="1" ht="14.45" customHeight="1" x14ac:dyDescent="0.2">
      <c r="A162" s="171"/>
      <c r="B162" s="171"/>
      <c r="C162" s="171"/>
      <c r="D162" s="171"/>
      <c r="E162" s="171"/>
      <c r="F162" s="171"/>
      <c r="G162" s="171"/>
      <c r="H162" s="171"/>
      <c r="I162" s="171"/>
      <c r="J162" s="171"/>
      <c r="K162" s="171"/>
      <c r="L162" s="171"/>
      <c r="M162" s="171"/>
      <c r="N162" s="171"/>
      <c r="O162" s="171"/>
      <c r="P162" s="169"/>
      <c r="Q162" s="169"/>
      <c r="R162" s="169"/>
      <c r="S162" s="169"/>
      <c r="T162" s="169"/>
      <c r="U162" s="169"/>
      <c r="V162" s="169"/>
      <c r="W162" s="169"/>
    </row>
    <row r="186" spans="1:23" s="168" customFormat="1" ht="14.45" customHeight="1" x14ac:dyDescent="0.2">
      <c r="A186" s="171"/>
      <c r="B186" s="171"/>
      <c r="C186" s="171"/>
      <c r="D186" s="171"/>
      <c r="E186" s="171"/>
      <c r="F186" s="171"/>
      <c r="G186" s="171"/>
      <c r="H186" s="171"/>
      <c r="I186" s="171"/>
      <c r="J186" s="171"/>
      <c r="K186" s="171"/>
      <c r="L186" s="171"/>
      <c r="M186" s="171"/>
      <c r="N186" s="171"/>
      <c r="O186" s="171"/>
      <c r="P186" s="169"/>
      <c r="Q186" s="169"/>
      <c r="R186" s="169"/>
      <c r="S186" s="169"/>
      <c r="T186" s="169"/>
      <c r="U186" s="169"/>
      <c r="V186" s="169"/>
      <c r="W186" s="169"/>
    </row>
    <row r="210" spans="1:23" s="168" customFormat="1" ht="14.45" customHeight="1" x14ac:dyDescent="0.2">
      <c r="A210" s="171"/>
      <c r="B210" s="171"/>
      <c r="C210" s="171"/>
      <c r="D210" s="171"/>
      <c r="E210" s="171"/>
      <c r="F210" s="171"/>
      <c r="G210" s="171"/>
      <c r="H210" s="171"/>
      <c r="I210" s="171"/>
      <c r="J210" s="171"/>
      <c r="K210" s="171"/>
      <c r="L210" s="171"/>
      <c r="M210" s="171"/>
      <c r="N210" s="171"/>
      <c r="O210" s="171"/>
      <c r="P210" s="169"/>
      <c r="Q210" s="169"/>
      <c r="R210" s="169"/>
      <c r="S210" s="169"/>
      <c r="T210" s="169"/>
      <c r="U210" s="169"/>
      <c r="V210" s="169"/>
      <c r="W210" s="169"/>
    </row>
  </sheetData>
  <mergeCells count="57">
    <mergeCell ref="L32:M32"/>
    <mergeCell ref="N32:O32"/>
    <mergeCell ref="B71:C71"/>
    <mergeCell ref="D71:E71"/>
    <mergeCell ref="F71:G71"/>
    <mergeCell ref="H71:I71"/>
    <mergeCell ref="J71:K71"/>
    <mergeCell ref="L71:M71"/>
    <mergeCell ref="N71:O71"/>
    <mergeCell ref="B32:C32"/>
    <mergeCell ref="D32:E32"/>
    <mergeCell ref="F32:G32"/>
    <mergeCell ref="H32:I32"/>
    <mergeCell ref="J32:K32"/>
    <mergeCell ref="L63:M63"/>
    <mergeCell ref="N63:O63"/>
    <mergeCell ref="B63:C63"/>
    <mergeCell ref="D63:E63"/>
    <mergeCell ref="F63:G63"/>
    <mergeCell ref="H63:I63"/>
    <mergeCell ref="J63:K63"/>
    <mergeCell ref="L47:M47"/>
    <mergeCell ref="N47:O47"/>
    <mergeCell ref="B55:C55"/>
    <mergeCell ref="D55:E55"/>
    <mergeCell ref="F55:G55"/>
    <mergeCell ref="H55:I55"/>
    <mergeCell ref="J55:K55"/>
    <mergeCell ref="L55:M55"/>
    <mergeCell ref="N55:O55"/>
    <mergeCell ref="B47:C47"/>
    <mergeCell ref="D47:E47"/>
    <mergeCell ref="F47:G47"/>
    <mergeCell ref="H47:I47"/>
    <mergeCell ref="J47:K47"/>
    <mergeCell ref="L14:M14"/>
    <mergeCell ref="N14:O14"/>
    <mergeCell ref="N5:O5"/>
    <mergeCell ref="R6:S6"/>
    <mergeCell ref="B5:C5"/>
    <mergeCell ref="D5:E5"/>
    <mergeCell ref="F5:G5"/>
    <mergeCell ref="H5:I5"/>
    <mergeCell ref="J5:K5"/>
    <mergeCell ref="L5:M5"/>
    <mergeCell ref="B14:C14"/>
    <mergeCell ref="D14:E14"/>
    <mergeCell ref="F14:G14"/>
    <mergeCell ref="H14:I14"/>
    <mergeCell ref="J14:K14"/>
    <mergeCell ref="N23:O23"/>
    <mergeCell ref="B23:C23"/>
    <mergeCell ref="D23:E23"/>
    <mergeCell ref="F23:G23"/>
    <mergeCell ref="H23:I23"/>
    <mergeCell ref="J23:K23"/>
    <mergeCell ref="L23:M23"/>
  </mergeCells>
  <pageMargins left="0.7" right="0.7" top="0.75" bottom="0.75" header="0.3" footer="0.3"/>
  <pageSetup paperSize="9" orientation="portrait" r:id="rId1"/>
  <headerFooter>
    <oddHeader>&amp;C&amp;B&amp;"Arial"&amp;12&amp;Kff0000​‌OFFICIAL: Sensitive‌​</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pageSetUpPr fitToPage="1"/>
  </sheetPr>
  <dimension ref="A1:J20"/>
  <sheetViews>
    <sheetView showGridLines="0" zoomScaleNormal="100" workbookViewId="0">
      <selection sqref="A1:B1"/>
    </sheetView>
  </sheetViews>
  <sheetFormatPr defaultColWidth="8.140625" defaultRowHeight="11.25" x14ac:dyDescent="0.2"/>
  <cols>
    <col min="1" max="1" width="49.7109375" style="186" customWidth="1"/>
    <col min="2" max="2" width="21.85546875" style="194" customWidth="1"/>
    <col min="3" max="4" width="2.7109375" style="186" customWidth="1"/>
    <col min="5" max="16384" width="8.140625" style="186"/>
  </cols>
  <sheetData>
    <row r="1" spans="1:10" ht="27" customHeight="1" x14ac:dyDescent="0.2">
      <c r="A1" s="343" t="s">
        <v>253</v>
      </c>
      <c r="B1" s="343"/>
    </row>
    <row r="2" spans="1:10" s="188" customFormat="1" ht="25.5" customHeight="1" x14ac:dyDescent="0.2">
      <c r="A2" s="342" t="s">
        <v>260</v>
      </c>
      <c r="B2" s="342"/>
      <c r="C2" s="187"/>
      <c r="D2" s="187"/>
      <c r="E2" s="187"/>
      <c r="F2" s="187"/>
      <c r="G2" s="187"/>
      <c r="H2" s="187"/>
    </row>
    <row r="3" spans="1:10" s="188" customFormat="1" ht="39.75" customHeight="1" x14ac:dyDescent="0.2">
      <c r="A3" s="189" t="s">
        <v>261</v>
      </c>
      <c r="B3" s="189" t="s">
        <v>262</v>
      </c>
      <c r="J3" s="186"/>
    </row>
    <row r="4" spans="1:10" s="188" customFormat="1" ht="13.5" customHeight="1" thickBot="1" x14ac:dyDescent="0.25">
      <c r="A4" s="190" t="s">
        <v>274</v>
      </c>
      <c r="B4" s="190" t="s">
        <v>210</v>
      </c>
      <c r="J4" s="186"/>
    </row>
    <row r="5" spans="1:10" ht="13.5" thickBot="1" x14ac:dyDescent="0.25">
      <c r="A5" s="190" t="s">
        <v>254</v>
      </c>
      <c r="B5" s="190" t="s">
        <v>2</v>
      </c>
    </row>
    <row r="6" spans="1:10" ht="13.5" thickBot="1" x14ac:dyDescent="0.25">
      <c r="A6" s="190" t="s">
        <v>255</v>
      </c>
      <c r="B6" s="190" t="s">
        <v>205</v>
      </c>
    </row>
    <row r="7" spans="1:10" ht="13.5" thickBot="1" x14ac:dyDescent="0.25">
      <c r="A7" s="190" t="s">
        <v>256</v>
      </c>
      <c r="B7" s="190" t="s">
        <v>8</v>
      </c>
    </row>
    <row r="8" spans="1:10" ht="13.5" thickBot="1" x14ac:dyDescent="0.25">
      <c r="A8" s="190" t="s">
        <v>257</v>
      </c>
      <c r="B8" s="190" t="s">
        <v>7</v>
      </c>
    </row>
    <row r="9" spans="1:10" ht="13.5" thickBot="1" x14ac:dyDescent="0.25">
      <c r="A9" s="190" t="s">
        <v>258</v>
      </c>
      <c r="B9" s="190" t="s">
        <v>9</v>
      </c>
    </row>
    <row r="10" spans="1:10" ht="13.5" thickBot="1" x14ac:dyDescent="0.25">
      <c r="A10" s="190" t="s">
        <v>326</v>
      </c>
      <c r="B10" s="190" t="s">
        <v>315</v>
      </c>
    </row>
    <row r="11" spans="1:10" ht="13.5" thickBot="1" x14ac:dyDescent="0.25">
      <c r="A11" s="190" t="s">
        <v>263</v>
      </c>
      <c r="B11" s="190" t="s">
        <v>11</v>
      </c>
    </row>
    <row r="12" spans="1:10" ht="13.5" thickBot="1" x14ac:dyDescent="0.25">
      <c r="A12" s="190" t="s">
        <v>259</v>
      </c>
      <c r="B12" s="190" t="s">
        <v>273</v>
      </c>
    </row>
    <row r="13" spans="1:10" ht="13.5" thickBot="1" x14ac:dyDescent="0.25">
      <c r="A13" s="190" t="s">
        <v>271</v>
      </c>
      <c r="B13" s="190" t="s">
        <v>270</v>
      </c>
    </row>
    <row r="14" spans="1:10" ht="13.5" thickBot="1" x14ac:dyDescent="0.25">
      <c r="A14" s="195" t="s">
        <v>329</v>
      </c>
      <c r="B14" s="190" t="s" vm="5">
        <v>6</v>
      </c>
    </row>
    <row r="15" spans="1:10" ht="13.5" thickBot="1" x14ac:dyDescent="0.25">
      <c r="A15" s="190" t="s">
        <v>314</v>
      </c>
      <c r="B15" s="190" t="s">
        <v>18</v>
      </c>
    </row>
    <row r="16" spans="1:10" ht="13.5" thickBot="1" x14ac:dyDescent="0.25">
      <c r="A16" s="190" t="s">
        <v>275</v>
      </c>
      <c r="B16" s="190" t="s">
        <v>211</v>
      </c>
    </row>
    <row r="17" spans="1:2" ht="12.75" x14ac:dyDescent="0.2">
      <c r="A17" s="191" t="s">
        <v>272</v>
      </c>
      <c r="B17" s="191" t="s">
        <v>21</v>
      </c>
    </row>
    <row r="18" spans="1:2" ht="6" customHeight="1" x14ac:dyDescent="0.2">
      <c r="B18" s="192"/>
    </row>
    <row r="19" spans="1:2" ht="12" x14ac:dyDescent="0.2">
      <c r="A19" s="193" t="s">
        <v>327</v>
      </c>
      <c r="B19" s="193"/>
    </row>
    <row r="20" spans="1:2" ht="12" x14ac:dyDescent="0.2">
      <c r="A20" s="193" t="s">
        <v>328</v>
      </c>
      <c r="B20" s="193"/>
    </row>
  </sheetData>
  <mergeCells count="2">
    <mergeCell ref="A2:B2"/>
    <mergeCell ref="A1:B1"/>
  </mergeCells>
  <printOptions horizontalCentered="1"/>
  <pageMargins left="0.39370078740157483" right="0.39370078740157483" top="0.47244094488188981" bottom="0.47244094488188981" header="0.47244094488188981" footer="0.27559055118110237"/>
  <pageSetup paperSize="9" orientation="portrait" r:id="rId1"/>
  <headerFooter alignWithMargins="0">
    <oddHeader>&amp;C&amp;B&amp;"Arial"&amp;12&amp;Kff0000​‌OFFICIAL: Sensitive‌​</oddHeader>
    <oddFooter>&amp;L&amp;"Trebuchet MS,Bold"&amp;8Australian Prudential Regulation Authority&amp;R&amp;"Trebuchet MS,Bold"&amp;8&amp;P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dimension ref="A1:AB330"/>
  <sheetViews>
    <sheetView showGridLines="0" topLeftCell="B1" zoomScale="70" zoomScaleNormal="70" workbookViewId="0">
      <selection activeCell="S2" sqref="S2:X20"/>
    </sheetView>
  </sheetViews>
  <sheetFormatPr defaultRowHeight="15" outlineLevelCol="1" x14ac:dyDescent="0.25"/>
  <cols>
    <col min="1" max="1" width="27" style="41" hidden="1" customWidth="1" outlineLevel="1"/>
    <col min="2" max="2" width="19" customWidth="1" collapsed="1"/>
    <col min="3" max="3" width="27.28515625" bestFit="1" customWidth="1"/>
    <col min="4" max="4" width="11.85546875" customWidth="1"/>
    <col min="5" max="5" width="19" bestFit="1" customWidth="1"/>
    <col min="6" max="6" width="11.85546875" customWidth="1"/>
    <col min="7" max="7" width="19" bestFit="1" customWidth="1"/>
    <col min="8" max="8" width="11.85546875" customWidth="1"/>
    <col min="9" max="9" width="19" customWidth="1"/>
    <col min="10" max="10" width="13.140625" customWidth="1"/>
    <col min="11" max="11" width="19" customWidth="1"/>
    <col min="12" max="17" width="13.140625" customWidth="1"/>
    <col min="18" max="18" width="8.140625" customWidth="1"/>
    <col min="19" max="19" width="24.28515625" customWidth="1"/>
  </cols>
  <sheetData>
    <row r="1" spans="1:28" ht="23.25" x14ac:dyDescent="0.35">
      <c r="B1" s="11" t="s">
        <v>93</v>
      </c>
      <c r="C1" s="41">
        <v>5</v>
      </c>
      <c r="D1" s="41">
        <v>7</v>
      </c>
      <c r="E1" s="41"/>
      <c r="F1" s="41">
        <v>6</v>
      </c>
      <c r="G1" s="41"/>
      <c r="H1" s="41">
        <v>11</v>
      </c>
      <c r="I1" s="41"/>
      <c r="J1" s="41">
        <v>8</v>
      </c>
      <c r="K1" s="41"/>
      <c r="L1" s="41">
        <v>9</v>
      </c>
      <c r="M1" s="41"/>
      <c r="N1" s="41">
        <v>10</v>
      </c>
      <c r="O1" s="41"/>
    </row>
    <row r="2" spans="1:28" ht="30" customHeight="1" x14ac:dyDescent="0.25">
      <c r="B2" s="6" t="s">
        <v>0</v>
      </c>
      <c r="C2" s="12" t="s">
        <v>45</v>
      </c>
      <c r="D2" s="308" t="s">
        <v>47</v>
      </c>
      <c r="E2" s="308"/>
      <c r="F2" s="308" t="s">
        <v>49</v>
      </c>
      <c r="G2" s="308"/>
      <c r="H2" s="308" t="s">
        <v>50</v>
      </c>
      <c r="I2" s="308"/>
      <c r="J2" s="309" t="s">
        <v>51</v>
      </c>
      <c r="K2" s="309"/>
      <c r="L2" s="309" t="s">
        <v>53</v>
      </c>
      <c r="M2" s="309"/>
      <c r="N2" s="309" t="s">
        <v>105</v>
      </c>
      <c r="O2" s="309"/>
      <c r="Q2" s="18"/>
      <c r="S2" s="4"/>
    </row>
    <row r="3" spans="1:28" x14ac:dyDescent="0.25">
      <c r="B3" s="7"/>
      <c r="C3" s="8" t="s">
        <v>106</v>
      </c>
      <c r="D3" s="8" t="s">
        <v>106</v>
      </c>
      <c r="E3" s="8" t="s">
        <v>48</v>
      </c>
      <c r="F3" s="8" t="s">
        <v>106</v>
      </c>
      <c r="G3" s="8" t="s">
        <v>48</v>
      </c>
      <c r="H3" s="8" t="s">
        <v>106</v>
      </c>
      <c r="I3" s="8" t="s">
        <v>48</v>
      </c>
      <c r="J3" s="13" t="s">
        <v>106</v>
      </c>
      <c r="K3" s="13" t="s">
        <v>52</v>
      </c>
      <c r="L3" s="13" t="s">
        <v>106</v>
      </c>
      <c r="M3" s="13" t="s">
        <v>52</v>
      </c>
      <c r="N3" s="13" t="s">
        <v>106</v>
      </c>
      <c r="O3" s="13" t="s">
        <v>52</v>
      </c>
      <c r="P3" s="19"/>
      <c r="Q3" s="19"/>
      <c r="U3" s="5"/>
      <c r="V3" s="5"/>
      <c r="W3" s="327"/>
      <c r="X3" s="327"/>
      <c r="Y3" s="5"/>
      <c r="Z3" s="5"/>
      <c r="AA3" s="5"/>
      <c r="AB3" s="5"/>
    </row>
    <row r="4" spans="1:28" x14ac:dyDescent="0.25">
      <c r="B4" s="2" t="s">
        <v>54</v>
      </c>
      <c r="C4" s="3"/>
      <c r="U4" s="5"/>
      <c r="V4" s="5"/>
      <c r="W4" s="5"/>
      <c r="X4" s="5"/>
      <c r="Y4" s="5"/>
      <c r="Z4" s="5"/>
      <c r="AA4" s="5"/>
    </row>
    <row r="5" spans="1:28" x14ac:dyDescent="0.25">
      <c r="A5" s="41" t="str">
        <f>B5&amp;"-"&amp;$B$4</f>
        <v>AIA-Internal</v>
      </c>
      <c r="B5" s="1" t="s">
        <v>1</v>
      </c>
      <c r="C5" s="1" t="e">
        <f>D5+F5+H5</f>
        <v>#N/A</v>
      </c>
      <c r="D5" s="1" t="e">
        <v>#N/A</v>
      </c>
      <c r="E5" s="39">
        <f>IFERROR(D5/$C5,0)</f>
        <v>0</v>
      </c>
      <c r="F5" s="1">
        <v>9660</v>
      </c>
      <c r="G5" s="39">
        <f>IFERROR(F5/$C5,0)</f>
        <v>0</v>
      </c>
      <c r="H5" s="1">
        <v>9832</v>
      </c>
      <c r="I5" s="39">
        <f>IFERROR(H5/$C5,0)</f>
        <v>0</v>
      </c>
      <c r="J5" s="1">
        <v>5669</v>
      </c>
      <c r="K5" s="39">
        <f>IFERROR(J5/$D5,0)</f>
        <v>0</v>
      </c>
      <c r="L5" s="1">
        <v>422</v>
      </c>
      <c r="M5" s="39">
        <f>IFERROR(L5/$D5,0)</f>
        <v>0</v>
      </c>
      <c r="N5" s="1">
        <v>3750</v>
      </c>
      <c r="O5" s="39">
        <f>IFERROR(N5/$D5,0)</f>
        <v>0</v>
      </c>
    </row>
    <row r="6" spans="1:28" x14ac:dyDescent="0.25">
      <c r="A6" s="41" t="str">
        <f t="shared" ref="A6:A25" si="0">B6&amp;"-"&amp;$B$4</f>
        <v>Allianz-Internal</v>
      </c>
      <c r="B6" s="1" t="s" vm="1">
        <v>2</v>
      </c>
      <c r="C6" s="1">
        <f t="shared" ref="C6:C25" si="1">D6+F6+H6</f>
        <v>2217</v>
      </c>
      <c r="D6" s="1">
        <v>1675</v>
      </c>
      <c r="E6" s="39">
        <f t="shared" ref="E6:G21" si="2">IFERROR(D6/$C6,0)</f>
        <v>0.75552548488949034</v>
      </c>
      <c r="F6" s="1">
        <v>0</v>
      </c>
      <c r="G6" s="39">
        <f t="shared" si="2"/>
        <v>0</v>
      </c>
      <c r="H6" s="1">
        <v>542</v>
      </c>
      <c r="I6" s="39">
        <f t="shared" ref="I6:I25" si="3">IFERROR(H6/$C6,0)</f>
        <v>0.24447451511050969</v>
      </c>
      <c r="J6" s="1">
        <v>1612</v>
      </c>
      <c r="K6" s="39">
        <f t="shared" ref="K6:M21" si="4">IFERROR(J6/$D6,0)</f>
        <v>0.96238805970149255</v>
      </c>
      <c r="L6" s="1">
        <v>0</v>
      </c>
      <c r="M6" s="39">
        <f t="shared" si="4"/>
        <v>0</v>
      </c>
      <c r="N6" s="1">
        <v>15</v>
      </c>
      <c r="O6" s="39">
        <f t="shared" ref="O6:O25" si="5">IFERROR(N6/$D6,0)</f>
        <v>8.9552238805970154E-3</v>
      </c>
    </row>
    <row r="7" spans="1:28" x14ac:dyDescent="0.25">
      <c r="A7" s="41" t="str">
        <f t="shared" si="0"/>
        <v>AMP-Internal</v>
      </c>
      <c r="B7" s="1" t="s" vm="2">
        <v>3</v>
      </c>
      <c r="C7" s="1">
        <f t="shared" si="1"/>
        <v>88474</v>
      </c>
      <c r="D7" s="1">
        <v>60243</v>
      </c>
      <c r="E7" s="39">
        <f t="shared" si="2"/>
        <v>0.68091190632276144</v>
      </c>
      <c r="F7" s="1">
        <v>2831</v>
      </c>
      <c r="G7" s="39">
        <f t="shared" si="2"/>
        <v>3.1998101137057214E-2</v>
      </c>
      <c r="H7" s="1">
        <v>25400</v>
      </c>
      <c r="I7" s="39">
        <f t="shared" si="3"/>
        <v>0.2870899925401813</v>
      </c>
      <c r="J7" s="1">
        <v>24096</v>
      </c>
      <c r="K7" s="39">
        <f t="shared" si="4"/>
        <v>0.39998008067327323</v>
      </c>
      <c r="L7" s="1">
        <v>8301</v>
      </c>
      <c r="M7" s="39">
        <f t="shared" si="4"/>
        <v>0.13779194263233902</v>
      </c>
      <c r="N7" s="1">
        <v>17937</v>
      </c>
      <c r="O7" s="39">
        <f t="shared" si="5"/>
        <v>0.29774413624819479</v>
      </c>
    </row>
    <row r="8" spans="1:28" x14ac:dyDescent="0.25">
      <c r="A8" s="41" t="str">
        <f t="shared" si="0"/>
        <v>Clearview-Internal</v>
      </c>
      <c r="B8" s="1" t="s" vm="3">
        <v>4</v>
      </c>
      <c r="C8" s="1">
        <f t="shared" si="1"/>
        <v>204</v>
      </c>
      <c r="D8" s="1">
        <v>200</v>
      </c>
      <c r="E8" s="39">
        <f t="shared" si="2"/>
        <v>0.98039215686274506</v>
      </c>
      <c r="F8" s="1">
        <v>0</v>
      </c>
      <c r="G8" s="39">
        <f t="shared" si="2"/>
        <v>0</v>
      </c>
      <c r="H8" s="1">
        <v>4</v>
      </c>
      <c r="I8" s="39">
        <f t="shared" si="3"/>
        <v>1.9607843137254902E-2</v>
      </c>
      <c r="J8" s="1">
        <v>100</v>
      </c>
      <c r="K8" s="39">
        <f t="shared" si="4"/>
        <v>0.5</v>
      </c>
      <c r="L8" s="1">
        <v>98</v>
      </c>
      <c r="M8" s="39">
        <f t="shared" si="4"/>
        <v>0.49</v>
      </c>
      <c r="N8" s="1">
        <v>0</v>
      </c>
      <c r="O8" s="39">
        <f t="shared" si="5"/>
        <v>0</v>
      </c>
    </row>
    <row r="9" spans="1:28" x14ac:dyDescent="0.25">
      <c r="A9" s="41" t="str">
        <f t="shared" si="0"/>
        <v>CMLA-Internal</v>
      </c>
      <c r="B9" s="1" t="s" vm="4">
        <v>5</v>
      </c>
      <c r="C9" s="1">
        <f t="shared" si="1"/>
        <v>53234</v>
      </c>
      <c r="D9" s="1">
        <v>45349</v>
      </c>
      <c r="E9" s="39">
        <f t="shared" si="2"/>
        <v>0.85188037720253973</v>
      </c>
      <c r="F9" s="1">
        <v>0</v>
      </c>
      <c r="G9" s="39">
        <f t="shared" si="2"/>
        <v>0</v>
      </c>
      <c r="H9" s="1">
        <v>7885</v>
      </c>
      <c r="I9" s="39">
        <f t="shared" si="3"/>
        <v>0.14811962279746027</v>
      </c>
      <c r="J9" s="1">
        <v>9053</v>
      </c>
      <c r="K9" s="39">
        <f t="shared" si="4"/>
        <v>0.19962953979139561</v>
      </c>
      <c r="L9" s="1">
        <v>30088</v>
      </c>
      <c r="M9" s="39">
        <f t="shared" si="4"/>
        <v>0.66347659264812897</v>
      </c>
      <c r="N9" s="1">
        <v>0</v>
      </c>
      <c r="O9" s="39">
        <f t="shared" si="5"/>
        <v>0</v>
      </c>
    </row>
    <row r="10" spans="1:28" x14ac:dyDescent="0.25">
      <c r="A10" s="41" t="str">
        <f t="shared" si="0"/>
        <v>Hallmark-Internal</v>
      </c>
      <c r="B10" s="1" t="s" vm="5">
        <v>6</v>
      </c>
      <c r="C10" s="1">
        <f t="shared" si="1"/>
        <v>22</v>
      </c>
      <c r="D10" s="1">
        <v>22</v>
      </c>
      <c r="E10" s="39">
        <f t="shared" si="2"/>
        <v>1</v>
      </c>
      <c r="F10" s="1">
        <v>0</v>
      </c>
      <c r="G10" s="39">
        <f t="shared" si="2"/>
        <v>0</v>
      </c>
      <c r="H10" s="1">
        <v>0</v>
      </c>
      <c r="I10" s="39">
        <f t="shared" si="3"/>
        <v>0</v>
      </c>
      <c r="J10" s="1">
        <v>0</v>
      </c>
      <c r="K10" s="39">
        <f t="shared" si="4"/>
        <v>0</v>
      </c>
      <c r="L10" s="1">
        <v>0</v>
      </c>
      <c r="M10" s="39">
        <f t="shared" si="4"/>
        <v>0</v>
      </c>
      <c r="N10" s="1">
        <v>12</v>
      </c>
      <c r="O10" s="39">
        <f t="shared" si="5"/>
        <v>0.54545454545454541</v>
      </c>
    </row>
    <row r="11" spans="1:28" x14ac:dyDescent="0.25">
      <c r="A11" s="41" t="str">
        <f t="shared" si="0"/>
        <v>Hannover Re-Internal</v>
      </c>
      <c r="B11" s="1" t="s" vm="6">
        <v>7</v>
      </c>
      <c r="C11" s="1">
        <f t="shared" si="1"/>
        <v>8581</v>
      </c>
      <c r="D11" s="1">
        <v>8366</v>
      </c>
      <c r="E11" s="39">
        <f t="shared" si="2"/>
        <v>0.97494464514625334</v>
      </c>
      <c r="F11" s="1">
        <v>4</v>
      </c>
      <c r="G11" s="39">
        <f t="shared" si="2"/>
        <v>4.6614613681389118E-4</v>
      </c>
      <c r="H11" s="1">
        <v>211</v>
      </c>
      <c r="I11" s="39">
        <f t="shared" si="3"/>
        <v>2.4589208716932758E-2</v>
      </c>
      <c r="J11" s="1">
        <v>7195</v>
      </c>
      <c r="K11" s="39">
        <f t="shared" si="4"/>
        <v>0.86002868754482431</v>
      </c>
      <c r="L11" s="1">
        <v>535</v>
      </c>
      <c r="M11" s="39">
        <f t="shared" si="4"/>
        <v>6.3949318670810426E-2</v>
      </c>
      <c r="N11" s="1">
        <v>473</v>
      </c>
      <c r="O11" s="39">
        <f t="shared" si="5"/>
        <v>5.6538369591202488E-2</v>
      </c>
    </row>
    <row r="12" spans="1:28" x14ac:dyDescent="0.25">
      <c r="A12" s="41" t="str">
        <f t="shared" si="0"/>
        <v>HCF-Internal</v>
      </c>
      <c r="B12" s="1" t="s" vm="7">
        <v>8</v>
      </c>
      <c r="C12" s="1">
        <f t="shared" si="1"/>
        <v>2449</v>
      </c>
      <c r="D12" s="1">
        <v>2349</v>
      </c>
      <c r="E12" s="39">
        <f t="shared" si="2"/>
        <v>0.95916700694160884</v>
      </c>
      <c r="F12" s="1">
        <v>0</v>
      </c>
      <c r="G12" s="39">
        <f t="shared" si="2"/>
        <v>0</v>
      </c>
      <c r="H12" s="1">
        <v>100</v>
      </c>
      <c r="I12" s="39">
        <f t="shared" si="3"/>
        <v>4.0832993058391179E-2</v>
      </c>
      <c r="J12" s="1">
        <v>1919</v>
      </c>
      <c r="K12" s="39">
        <f t="shared" si="4"/>
        <v>0.81694338016177093</v>
      </c>
      <c r="L12" s="1">
        <v>430</v>
      </c>
      <c r="M12" s="39">
        <f t="shared" si="4"/>
        <v>0.18305661983822905</v>
      </c>
      <c r="N12" s="1">
        <v>0</v>
      </c>
      <c r="O12" s="39">
        <f t="shared" si="5"/>
        <v>0</v>
      </c>
    </row>
    <row r="13" spans="1:28" x14ac:dyDescent="0.25">
      <c r="A13" s="41" t="str">
        <f t="shared" si="0"/>
        <v>MetLife-Internal</v>
      </c>
      <c r="B13" s="1" t="s" vm="8">
        <v>9</v>
      </c>
      <c r="C13" s="1">
        <f t="shared" si="1"/>
        <v>106927</v>
      </c>
      <c r="D13" s="1">
        <v>32166</v>
      </c>
      <c r="E13" s="39">
        <f t="shared" si="2"/>
        <v>0.30082205616916213</v>
      </c>
      <c r="F13" s="1">
        <v>2356</v>
      </c>
      <c r="G13" s="39">
        <f t="shared" si="2"/>
        <v>2.2033723942502827E-2</v>
      </c>
      <c r="H13" s="1">
        <v>72405</v>
      </c>
      <c r="I13" s="39">
        <f t="shared" si="3"/>
        <v>0.67714421988833506</v>
      </c>
      <c r="J13" s="1">
        <v>15466</v>
      </c>
      <c r="K13" s="39">
        <f t="shared" si="4"/>
        <v>0.48081825530062799</v>
      </c>
      <c r="L13" s="1">
        <v>6474</v>
      </c>
      <c r="M13" s="39">
        <f t="shared" si="4"/>
        <v>0.2012684200708823</v>
      </c>
      <c r="N13" s="1">
        <v>10221</v>
      </c>
      <c r="O13" s="39">
        <f t="shared" si="5"/>
        <v>0.31775788099235219</v>
      </c>
    </row>
    <row r="14" spans="1:28" x14ac:dyDescent="0.25">
      <c r="A14" s="41" t="str">
        <f t="shared" si="0"/>
        <v>MLC-Internal</v>
      </c>
      <c r="B14" s="1" t="s" vm="9">
        <v>10</v>
      </c>
      <c r="C14" s="1">
        <f t="shared" si="1"/>
        <v>32689</v>
      </c>
      <c r="D14" s="1">
        <v>28300</v>
      </c>
      <c r="E14" s="39">
        <f t="shared" si="2"/>
        <v>0.86573465079996326</v>
      </c>
      <c r="F14" s="1">
        <v>400</v>
      </c>
      <c r="G14" s="39">
        <f t="shared" si="2"/>
        <v>1.2236532166783934E-2</v>
      </c>
      <c r="H14" s="1">
        <v>3989</v>
      </c>
      <c r="I14" s="39">
        <f t="shared" si="3"/>
        <v>0.12202881703325277</v>
      </c>
      <c r="J14" s="1">
        <v>15949</v>
      </c>
      <c r="K14" s="39">
        <f t="shared" si="4"/>
        <v>0.56356890459363962</v>
      </c>
      <c r="L14" s="1">
        <v>6547</v>
      </c>
      <c r="M14" s="39">
        <f t="shared" si="4"/>
        <v>0.23134275618374558</v>
      </c>
      <c r="N14" s="1">
        <v>3855</v>
      </c>
      <c r="O14" s="39">
        <f t="shared" si="5"/>
        <v>0.13621908127208482</v>
      </c>
    </row>
    <row r="15" spans="1:28" x14ac:dyDescent="0.25">
      <c r="A15" s="41" t="str">
        <f t="shared" si="0"/>
        <v>NobleOak-Internal</v>
      </c>
      <c r="B15" s="1" t="s" vm="10">
        <v>11</v>
      </c>
      <c r="C15" s="1">
        <f t="shared" si="1"/>
        <v>0</v>
      </c>
      <c r="D15" s="1">
        <v>0</v>
      </c>
      <c r="E15" s="39">
        <f t="shared" si="2"/>
        <v>0</v>
      </c>
      <c r="F15" s="1">
        <v>0</v>
      </c>
      <c r="G15" s="39">
        <f t="shared" si="2"/>
        <v>0</v>
      </c>
      <c r="H15" s="1">
        <v>0</v>
      </c>
      <c r="I15" s="39">
        <f t="shared" si="3"/>
        <v>0</v>
      </c>
      <c r="J15" s="1">
        <v>0</v>
      </c>
      <c r="K15" s="39">
        <f t="shared" si="4"/>
        <v>0</v>
      </c>
      <c r="L15" s="1">
        <v>0</v>
      </c>
      <c r="M15" s="39">
        <f t="shared" si="4"/>
        <v>0</v>
      </c>
      <c r="N15" s="1">
        <v>0</v>
      </c>
      <c r="O15" s="39">
        <f t="shared" si="5"/>
        <v>0</v>
      </c>
    </row>
    <row r="16" spans="1:28" x14ac:dyDescent="0.25">
      <c r="A16" s="41" t="str">
        <f t="shared" si="0"/>
        <v>OnePath-Internal</v>
      </c>
      <c r="B16" s="1" t="s" vm="11">
        <v>12</v>
      </c>
      <c r="C16" s="1">
        <f t="shared" si="1"/>
        <v>43109</v>
      </c>
      <c r="D16" s="1">
        <v>42440</v>
      </c>
      <c r="E16" s="39">
        <f t="shared" si="2"/>
        <v>0.9844811988215918</v>
      </c>
      <c r="F16" s="1">
        <v>117</v>
      </c>
      <c r="G16" s="39">
        <f t="shared" si="2"/>
        <v>2.7140504303045767E-3</v>
      </c>
      <c r="H16" s="1">
        <v>552</v>
      </c>
      <c r="I16" s="39">
        <f t="shared" si="3"/>
        <v>1.2804750748103643E-2</v>
      </c>
      <c r="J16" s="1">
        <v>24780</v>
      </c>
      <c r="K16" s="39">
        <f t="shared" si="4"/>
        <v>0.5838831291234684</v>
      </c>
      <c r="L16" s="1">
        <v>1041</v>
      </c>
      <c r="M16" s="39">
        <f t="shared" si="4"/>
        <v>2.4528746465598491E-2</v>
      </c>
      <c r="N16" s="1">
        <v>2490</v>
      </c>
      <c r="O16" s="39">
        <f t="shared" si="5"/>
        <v>5.8671065032987746E-2</v>
      </c>
    </row>
    <row r="17" spans="1:15" x14ac:dyDescent="0.25">
      <c r="A17" s="41" t="str">
        <f t="shared" si="0"/>
        <v>QBE-Internal</v>
      </c>
      <c r="B17" s="1" t="s" vm="12">
        <v>13</v>
      </c>
      <c r="C17" s="1">
        <f t="shared" si="1"/>
        <v>50000</v>
      </c>
      <c r="D17" s="1">
        <v>0</v>
      </c>
      <c r="E17" s="39">
        <f t="shared" si="2"/>
        <v>0</v>
      </c>
      <c r="F17" s="1">
        <v>0</v>
      </c>
      <c r="G17" s="39">
        <f t="shared" si="2"/>
        <v>0</v>
      </c>
      <c r="H17" s="1">
        <v>50000</v>
      </c>
      <c r="I17" s="39">
        <f t="shared" si="3"/>
        <v>1</v>
      </c>
      <c r="J17" s="1">
        <v>0</v>
      </c>
      <c r="K17" s="39">
        <f t="shared" si="4"/>
        <v>0</v>
      </c>
      <c r="L17" s="1">
        <v>0</v>
      </c>
      <c r="M17" s="39">
        <f t="shared" si="4"/>
        <v>0</v>
      </c>
      <c r="N17" s="1">
        <v>0</v>
      </c>
      <c r="O17" s="39">
        <f t="shared" si="5"/>
        <v>0</v>
      </c>
    </row>
    <row r="18" spans="1:15" x14ac:dyDescent="0.25">
      <c r="A18" s="41" t="str">
        <f t="shared" si="0"/>
        <v>Qinsure-Internal</v>
      </c>
      <c r="B18" s="1" t="s" vm="13">
        <v>14</v>
      </c>
      <c r="C18" s="1">
        <f t="shared" si="1"/>
        <v>127</v>
      </c>
      <c r="D18" s="1">
        <v>125</v>
      </c>
      <c r="E18" s="39">
        <f t="shared" si="2"/>
        <v>0.98425196850393704</v>
      </c>
      <c r="F18" s="1">
        <v>0</v>
      </c>
      <c r="G18" s="39">
        <f t="shared" si="2"/>
        <v>0</v>
      </c>
      <c r="H18" s="1">
        <v>2</v>
      </c>
      <c r="I18" s="39">
        <f t="shared" si="3"/>
        <v>1.5748031496062992E-2</v>
      </c>
      <c r="J18" s="1">
        <v>2</v>
      </c>
      <c r="K18" s="39">
        <f t="shared" si="4"/>
        <v>1.6E-2</v>
      </c>
      <c r="L18" s="1">
        <v>123</v>
      </c>
      <c r="M18" s="39">
        <f t="shared" si="4"/>
        <v>0.98399999999999999</v>
      </c>
      <c r="N18" s="1">
        <v>0</v>
      </c>
      <c r="O18" s="39">
        <f t="shared" si="5"/>
        <v>0</v>
      </c>
    </row>
    <row r="19" spans="1:15" x14ac:dyDescent="0.25">
      <c r="A19" s="41" t="str">
        <f t="shared" si="0"/>
        <v>St Andrews-Internal</v>
      </c>
      <c r="B19" s="1" t="s" vm="14">
        <v>15</v>
      </c>
      <c r="C19" s="1">
        <f t="shared" si="1"/>
        <v>985</v>
      </c>
      <c r="D19" s="1">
        <v>985</v>
      </c>
      <c r="E19" s="39">
        <f t="shared" si="2"/>
        <v>1</v>
      </c>
      <c r="F19" s="1">
        <v>0</v>
      </c>
      <c r="G19" s="39">
        <f t="shared" si="2"/>
        <v>0</v>
      </c>
      <c r="H19" s="1">
        <v>0</v>
      </c>
      <c r="I19" s="39">
        <f t="shared" si="3"/>
        <v>0</v>
      </c>
      <c r="J19" s="1">
        <v>300</v>
      </c>
      <c r="K19" s="39">
        <f t="shared" si="4"/>
        <v>0.30456852791878175</v>
      </c>
      <c r="L19" s="1">
        <v>0</v>
      </c>
      <c r="M19" s="39">
        <f t="shared" si="4"/>
        <v>0</v>
      </c>
      <c r="N19" s="1">
        <v>141</v>
      </c>
      <c r="O19" s="39">
        <f t="shared" si="5"/>
        <v>0.14314720812182741</v>
      </c>
    </row>
    <row r="20" spans="1:15" x14ac:dyDescent="0.25">
      <c r="A20" s="41" t="str">
        <f t="shared" si="0"/>
        <v>St George-Internal</v>
      </c>
      <c r="B20" s="1" t="s" vm="15">
        <v>16</v>
      </c>
      <c r="C20" s="1">
        <f t="shared" si="1"/>
        <v>170</v>
      </c>
      <c r="D20" s="1">
        <v>0</v>
      </c>
      <c r="E20" s="39">
        <f t="shared" si="2"/>
        <v>0</v>
      </c>
      <c r="F20" s="1">
        <v>0</v>
      </c>
      <c r="G20" s="39">
        <f t="shared" si="2"/>
        <v>0</v>
      </c>
      <c r="H20" s="1">
        <v>170</v>
      </c>
      <c r="I20" s="39">
        <f t="shared" si="3"/>
        <v>1</v>
      </c>
      <c r="J20" s="1">
        <v>0</v>
      </c>
      <c r="K20" s="39">
        <f t="shared" si="4"/>
        <v>0</v>
      </c>
      <c r="L20" s="1">
        <v>0</v>
      </c>
      <c r="M20" s="39">
        <f t="shared" si="4"/>
        <v>0</v>
      </c>
      <c r="N20" s="1">
        <v>0</v>
      </c>
      <c r="O20" s="39">
        <f t="shared" si="5"/>
        <v>0</v>
      </c>
    </row>
    <row r="21" spans="1:15" x14ac:dyDescent="0.25">
      <c r="A21" s="41" t="str">
        <f t="shared" si="0"/>
        <v>Suncorp-Internal</v>
      </c>
      <c r="B21" s="1" t="s" vm="16">
        <v>17</v>
      </c>
      <c r="C21" s="1">
        <f t="shared" si="1"/>
        <v>35973</v>
      </c>
      <c r="D21" s="1">
        <v>21678</v>
      </c>
      <c r="E21" s="39">
        <f t="shared" si="2"/>
        <v>0.60261863063964638</v>
      </c>
      <c r="F21" s="1">
        <v>698</v>
      </c>
      <c r="G21" s="39">
        <f t="shared" si="2"/>
        <v>1.9403441469991383E-2</v>
      </c>
      <c r="H21" s="1">
        <v>13597</v>
      </c>
      <c r="I21" s="39">
        <f t="shared" si="3"/>
        <v>0.37797792789036222</v>
      </c>
      <c r="J21" s="1">
        <v>14509</v>
      </c>
      <c r="K21" s="39">
        <f t="shared" si="4"/>
        <v>0.66929606052218837</v>
      </c>
      <c r="L21" s="1">
        <v>6704</v>
      </c>
      <c r="M21" s="39">
        <f t="shared" si="4"/>
        <v>0.30925362118276595</v>
      </c>
      <c r="N21" s="1">
        <v>0</v>
      </c>
      <c r="O21" s="39">
        <f t="shared" si="5"/>
        <v>0</v>
      </c>
    </row>
    <row r="22" spans="1:15" x14ac:dyDescent="0.25">
      <c r="A22" s="41" t="str">
        <f t="shared" si="0"/>
        <v>Swiss Re-Internal</v>
      </c>
      <c r="B22" s="1" t="s" vm="17">
        <v>18</v>
      </c>
      <c r="C22" s="1">
        <f t="shared" si="1"/>
        <v>1329</v>
      </c>
      <c r="D22" s="1">
        <v>1328</v>
      </c>
      <c r="E22" s="39">
        <f t="shared" ref="E22:G25" si="6">IFERROR(D22/$C22,0)</f>
        <v>0.99924755455229497</v>
      </c>
      <c r="F22" s="1">
        <v>0</v>
      </c>
      <c r="G22" s="39">
        <f t="shared" si="6"/>
        <v>0</v>
      </c>
      <c r="H22" s="1">
        <v>1</v>
      </c>
      <c r="I22" s="39">
        <f t="shared" si="3"/>
        <v>7.5244544770504136E-4</v>
      </c>
      <c r="J22" s="1">
        <v>219</v>
      </c>
      <c r="K22" s="39">
        <f t="shared" ref="K22:M25" si="7">IFERROR(J22/$D22,0)</f>
        <v>0.16490963855421686</v>
      </c>
      <c r="L22" s="1">
        <v>400</v>
      </c>
      <c r="M22" s="39">
        <f t="shared" si="7"/>
        <v>0.30120481927710846</v>
      </c>
      <c r="N22" s="1">
        <v>710</v>
      </c>
      <c r="O22" s="39">
        <f t="shared" si="5"/>
        <v>0.53463855421686746</v>
      </c>
    </row>
    <row r="23" spans="1:15" x14ac:dyDescent="0.25">
      <c r="A23" s="41" t="str">
        <f t="shared" si="0"/>
        <v>TAL Life-Internal</v>
      </c>
      <c r="B23" s="1" t="s" vm="18">
        <v>19</v>
      </c>
      <c r="C23" s="1">
        <f t="shared" si="1"/>
        <v>16872</v>
      </c>
      <c r="D23" s="1">
        <v>13421</v>
      </c>
      <c r="E23" s="39">
        <f t="shared" si="6"/>
        <v>0.79545993361782841</v>
      </c>
      <c r="F23" s="1">
        <v>10</v>
      </c>
      <c r="G23" s="39">
        <f t="shared" si="6"/>
        <v>5.926979611190138E-4</v>
      </c>
      <c r="H23" s="1">
        <v>3441</v>
      </c>
      <c r="I23" s="39">
        <f t="shared" si="3"/>
        <v>0.20394736842105263</v>
      </c>
      <c r="J23" s="1">
        <v>8578</v>
      </c>
      <c r="K23" s="39">
        <f t="shared" si="7"/>
        <v>0.63914760450040986</v>
      </c>
      <c r="L23" s="1">
        <v>1569</v>
      </c>
      <c r="M23" s="39">
        <f t="shared" si="7"/>
        <v>0.11690634080917964</v>
      </c>
      <c r="N23" s="1">
        <v>3226</v>
      </c>
      <c r="O23" s="39">
        <f t="shared" si="5"/>
        <v>0.24036957007674539</v>
      </c>
    </row>
    <row r="24" spans="1:15" x14ac:dyDescent="0.25">
      <c r="A24" s="41" t="str">
        <f t="shared" si="0"/>
        <v>Westpac-Internal</v>
      </c>
      <c r="B24" s="1" t="s" vm="19">
        <v>20</v>
      </c>
      <c r="C24" s="1">
        <f t="shared" si="1"/>
        <v>29772</v>
      </c>
      <c r="D24" s="1">
        <v>24071</v>
      </c>
      <c r="E24" s="39">
        <f t="shared" si="6"/>
        <v>0.80851135294907972</v>
      </c>
      <c r="F24" s="1">
        <v>2720</v>
      </c>
      <c r="G24" s="39">
        <f t="shared" si="6"/>
        <v>9.1361010345290872E-2</v>
      </c>
      <c r="H24" s="1">
        <v>2981</v>
      </c>
      <c r="I24" s="39">
        <f t="shared" si="3"/>
        <v>0.10012763670562945</v>
      </c>
      <c r="J24" s="1">
        <v>10606</v>
      </c>
      <c r="K24" s="39">
        <f t="shared" si="7"/>
        <v>0.440613185991442</v>
      </c>
      <c r="L24" s="1">
        <v>1748</v>
      </c>
      <c r="M24" s="39">
        <f t="shared" si="7"/>
        <v>7.2618503593535791E-2</v>
      </c>
      <c r="N24" s="1">
        <v>9579</v>
      </c>
      <c r="O24" s="39">
        <f t="shared" si="5"/>
        <v>0.39794773794192184</v>
      </c>
    </row>
    <row r="25" spans="1:15" x14ac:dyDescent="0.25">
      <c r="A25" s="41" t="str">
        <f t="shared" si="0"/>
        <v>Zurich-Internal</v>
      </c>
      <c r="B25" s="1" t="s" vm="20">
        <v>21</v>
      </c>
      <c r="C25" s="1">
        <f t="shared" si="1"/>
        <v>20990</v>
      </c>
      <c r="D25" s="1">
        <v>12136</v>
      </c>
      <c r="E25" s="39">
        <f t="shared" si="6"/>
        <v>0.57818008575512148</v>
      </c>
      <c r="F25" s="1">
        <v>0</v>
      </c>
      <c r="G25" s="39">
        <f t="shared" si="6"/>
        <v>0</v>
      </c>
      <c r="H25" s="1">
        <v>8854</v>
      </c>
      <c r="I25" s="39">
        <f t="shared" si="3"/>
        <v>0.42181991424487852</v>
      </c>
      <c r="J25" s="1">
        <v>2320</v>
      </c>
      <c r="K25" s="39">
        <f t="shared" si="7"/>
        <v>0.1911667765326302</v>
      </c>
      <c r="L25" s="1">
        <v>3721</v>
      </c>
      <c r="M25" s="39">
        <f t="shared" si="7"/>
        <v>0.30660843770599866</v>
      </c>
      <c r="N25" s="1">
        <v>5534</v>
      </c>
      <c r="O25" s="39">
        <f t="shared" si="5"/>
        <v>0.45599868160843771</v>
      </c>
    </row>
    <row r="26" spans="1:15" x14ac:dyDescent="0.25">
      <c r="B26" s="3" t="s">
        <v>55</v>
      </c>
      <c r="C26" s="3"/>
    </row>
    <row r="27" spans="1:15" x14ac:dyDescent="0.25">
      <c r="A27" s="41" t="str">
        <f>B27&amp;"-"&amp;$B$26</f>
        <v>AIA-External</v>
      </c>
      <c r="B27" s="1" t="s">
        <v>1</v>
      </c>
      <c r="C27" s="1">
        <f>D27+F27+H27</f>
        <v>19106</v>
      </c>
      <c r="D27" s="1">
        <v>3467</v>
      </c>
      <c r="E27" s="39">
        <f>IFERROR(D27/$C27,0)</f>
        <v>0.18146132105097876</v>
      </c>
      <c r="F27" s="1">
        <v>3559</v>
      </c>
      <c r="G27" s="39">
        <f>IFERROR(F27/$C27,0)</f>
        <v>0.18627656233643883</v>
      </c>
      <c r="H27" s="1">
        <v>12080</v>
      </c>
      <c r="I27" s="39">
        <f>IFERROR(H27/$C27,0)</f>
        <v>0.63226211661258247</v>
      </c>
      <c r="J27" s="1">
        <v>2362</v>
      </c>
      <c r="K27" s="39">
        <f>IFERROR(J27/$D27,0)</f>
        <v>0.6812806460917219</v>
      </c>
      <c r="L27" s="1">
        <v>238</v>
      </c>
      <c r="M27" s="39">
        <f>IFERROR(L27/$D27,0)</f>
        <v>6.8647245457167577E-2</v>
      </c>
      <c r="N27" s="1">
        <v>0</v>
      </c>
      <c r="O27" s="39">
        <f>IFERROR(N27/$D27,0)</f>
        <v>0</v>
      </c>
    </row>
    <row r="28" spans="1:15" x14ac:dyDescent="0.25">
      <c r="A28" s="41" t="str">
        <f t="shared" ref="A28:A47" si="8">B28&amp;"-"&amp;$B$26</f>
        <v>Allianz-External</v>
      </c>
      <c r="B28" s="1" t="s" vm="1">
        <v>2</v>
      </c>
      <c r="C28" s="1">
        <f t="shared" ref="C28:C47" si="9">D28+F28+H28</f>
        <v>237</v>
      </c>
      <c r="D28" s="1">
        <v>237</v>
      </c>
      <c r="E28" s="39">
        <f t="shared" ref="E28:E43" si="10">IFERROR(D28/$C28,0)</f>
        <v>1</v>
      </c>
      <c r="F28" s="1">
        <v>0</v>
      </c>
      <c r="G28" s="39">
        <f t="shared" ref="G28:G43" si="11">IFERROR(F28/$C28,0)</f>
        <v>0</v>
      </c>
      <c r="H28" s="1">
        <v>0</v>
      </c>
      <c r="I28" s="39">
        <f t="shared" ref="I28:I47" si="12">IFERROR(H28/$C28,0)</f>
        <v>0</v>
      </c>
      <c r="J28" s="1">
        <v>54</v>
      </c>
      <c r="K28" s="39">
        <f t="shared" ref="K28:K43" si="13">IFERROR(J28/$D28,0)</f>
        <v>0.22784810126582278</v>
      </c>
      <c r="L28" s="1">
        <v>0</v>
      </c>
      <c r="M28" s="39">
        <f t="shared" ref="M28:M43" si="14">IFERROR(L28/$D28,0)</f>
        <v>0</v>
      </c>
      <c r="N28" s="1">
        <v>0</v>
      </c>
      <c r="O28" s="39">
        <f t="shared" ref="O28:O47" si="15">IFERROR(N28/$D28,0)</f>
        <v>0</v>
      </c>
    </row>
    <row r="29" spans="1:15" x14ac:dyDescent="0.25">
      <c r="A29" s="41" t="str">
        <f t="shared" si="8"/>
        <v>AMP-External</v>
      </c>
      <c r="B29" s="1" t="s" vm="2">
        <v>3</v>
      </c>
      <c r="C29" s="1">
        <f t="shared" si="9"/>
        <v>18468</v>
      </c>
      <c r="D29" s="1">
        <v>4968</v>
      </c>
      <c r="E29" s="39">
        <f t="shared" si="10"/>
        <v>0.26900584795321636</v>
      </c>
      <c r="F29" s="1">
        <v>328</v>
      </c>
      <c r="G29" s="39">
        <f t="shared" si="11"/>
        <v>1.7760450508988522E-2</v>
      </c>
      <c r="H29" s="1">
        <v>13172</v>
      </c>
      <c r="I29" s="39">
        <f t="shared" si="12"/>
        <v>0.71323370153779508</v>
      </c>
      <c r="J29" s="1">
        <v>570</v>
      </c>
      <c r="K29" s="39">
        <f t="shared" si="13"/>
        <v>0.11473429951690821</v>
      </c>
      <c r="L29" s="1">
        <v>1048</v>
      </c>
      <c r="M29" s="39">
        <f t="shared" si="14"/>
        <v>0.2109500805152979</v>
      </c>
      <c r="N29" s="1">
        <v>642</v>
      </c>
      <c r="O29" s="39">
        <f t="shared" si="15"/>
        <v>0.12922705314009661</v>
      </c>
    </row>
    <row r="30" spans="1:15" x14ac:dyDescent="0.25">
      <c r="A30" s="41" t="str">
        <f t="shared" si="8"/>
        <v>Clearview-External</v>
      </c>
      <c r="B30" s="1" t="s" vm="3">
        <v>4</v>
      </c>
      <c r="C30" s="1">
        <f t="shared" si="9"/>
        <v>3</v>
      </c>
      <c r="D30" s="1">
        <v>0</v>
      </c>
      <c r="E30" s="39">
        <f t="shared" si="10"/>
        <v>0</v>
      </c>
      <c r="F30" s="1">
        <v>0</v>
      </c>
      <c r="G30" s="39">
        <f t="shared" si="11"/>
        <v>0</v>
      </c>
      <c r="H30" s="1">
        <v>3</v>
      </c>
      <c r="I30" s="39">
        <f t="shared" si="12"/>
        <v>1</v>
      </c>
      <c r="J30" s="1">
        <v>0</v>
      </c>
      <c r="K30" s="39">
        <f t="shared" si="13"/>
        <v>0</v>
      </c>
      <c r="L30" s="1">
        <v>0</v>
      </c>
      <c r="M30" s="39">
        <f t="shared" si="14"/>
        <v>0</v>
      </c>
      <c r="N30" s="1">
        <v>0</v>
      </c>
      <c r="O30" s="39">
        <f t="shared" si="15"/>
        <v>0</v>
      </c>
    </row>
    <row r="31" spans="1:15" x14ac:dyDescent="0.25">
      <c r="A31" s="41" t="str">
        <f t="shared" si="8"/>
        <v>CMLA-External</v>
      </c>
      <c r="B31" s="1" t="s" vm="4">
        <v>5</v>
      </c>
      <c r="C31" s="1">
        <f t="shared" si="9"/>
        <v>9125</v>
      </c>
      <c r="D31" s="1">
        <v>4789</v>
      </c>
      <c r="E31" s="39">
        <f t="shared" si="10"/>
        <v>0.52482191780821918</v>
      </c>
      <c r="F31" s="1">
        <v>0</v>
      </c>
      <c r="G31" s="39">
        <f t="shared" si="11"/>
        <v>0</v>
      </c>
      <c r="H31" s="1">
        <v>4336</v>
      </c>
      <c r="I31" s="39">
        <f t="shared" si="12"/>
        <v>0.47517808219178082</v>
      </c>
      <c r="J31" s="1">
        <v>1588</v>
      </c>
      <c r="K31" s="39">
        <f t="shared" si="13"/>
        <v>0.33159323449571937</v>
      </c>
      <c r="L31" s="1">
        <v>1470</v>
      </c>
      <c r="M31" s="39">
        <f t="shared" si="14"/>
        <v>0.30695343495510546</v>
      </c>
      <c r="N31" s="1">
        <v>0</v>
      </c>
      <c r="O31" s="39">
        <f t="shared" si="15"/>
        <v>0</v>
      </c>
    </row>
    <row r="32" spans="1:15" x14ac:dyDescent="0.25">
      <c r="A32" s="41" t="str">
        <f t="shared" si="8"/>
        <v>Hallmark-External</v>
      </c>
      <c r="B32" s="1" t="s" vm="5">
        <v>6</v>
      </c>
      <c r="C32" s="1">
        <f t="shared" si="9"/>
        <v>8</v>
      </c>
      <c r="D32" s="1">
        <v>8</v>
      </c>
      <c r="E32" s="39">
        <f t="shared" si="10"/>
        <v>1</v>
      </c>
      <c r="F32" s="1">
        <v>0</v>
      </c>
      <c r="G32" s="39">
        <f t="shared" si="11"/>
        <v>0</v>
      </c>
      <c r="H32" s="1">
        <v>0</v>
      </c>
      <c r="I32" s="39">
        <f t="shared" si="12"/>
        <v>0</v>
      </c>
      <c r="J32" s="1">
        <v>0</v>
      </c>
      <c r="K32" s="39">
        <f t="shared" si="13"/>
        <v>0</v>
      </c>
      <c r="L32" s="1">
        <v>0</v>
      </c>
      <c r="M32" s="39">
        <f t="shared" si="14"/>
        <v>0</v>
      </c>
      <c r="N32" s="1">
        <v>0</v>
      </c>
      <c r="O32" s="39">
        <f t="shared" si="15"/>
        <v>0</v>
      </c>
    </row>
    <row r="33" spans="1:15" x14ac:dyDescent="0.25">
      <c r="A33" s="41" t="str">
        <f t="shared" si="8"/>
        <v>Hannover Re-External</v>
      </c>
      <c r="B33" s="1" t="s" vm="6">
        <v>7</v>
      </c>
      <c r="C33" s="1">
        <f t="shared" si="9"/>
        <v>4310</v>
      </c>
      <c r="D33" s="1">
        <v>2330</v>
      </c>
      <c r="E33" s="39">
        <f t="shared" si="10"/>
        <v>0.54060324825986084</v>
      </c>
      <c r="F33" s="1">
        <v>1008</v>
      </c>
      <c r="G33" s="39">
        <f t="shared" si="11"/>
        <v>0.23387470997679816</v>
      </c>
      <c r="H33" s="1">
        <v>972</v>
      </c>
      <c r="I33" s="39">
        <f t="shared" si="12"/>
        <v>0.22552204176334106</v>
      </c>
      <c r="J33" s="1">
        <v>724</v>
      </c>
      <c r="K33" s="39">
        <f t="shared" si="13"/>
        <v>0.31072961373390556</v>
      </c>
      <c r="L33" s="1">
        <v>430</v>
      </c>
      <c r="M33" s="39">
        <f t="shared" si="14"/>
        <v>0.18454935622317598</v>
      </c>
      <c r="N33" s="1">
        <v>14</v>
      </c>
      <c r="O33" s="39">
        <f t="shared" si="15"/>
        <v>6.0085836909871248E-3</v>
      </c>
    </row>
    <row r="34" spans="1:15" x14ac:dyDescent="0.25">
      <c r="A34" s="41" t="str">
        <f t="shared" si="8"/>
        <v>HCF-External</v>
      </c>
      <c r="B34" s="1" t="s" vm="7">
        <v>8</v>
      </c>
      <c r="C34" s="1">
        <f t="shared" si="9"/>
        <v>812</v>
      </c>
      <c r="D34" s="1">
        <v>362</v>
      </c>
      <c r="E34" s="39">
        <f t="shared" si="10"/>
        <v>0.44581280788177341</v>
      </c>
      <c r="F34" s="1">
        <v>0</v>
      </c>
      <c r="G34" s="39">
        <f t="shared" si="11"/>
        <v>0</v>
      </c>
      <c r="H34" s="1">
        <v>450</v>
      </c>
      <c r="I34" s="39">
        <f t="shared" si="12"/>
        <v>0.55418719211822665</v>
      </c>
      <c r="J34" s="1">
        <v>0</v>
      </c>
      <c r="K34" s="39">
        <f t="shared" si="13"/>
        <v>0</v>
      </c>
      <c r="L34" s="1">
        <v>355</v>
      </c>
      <c r="M34" s="39">
        <f t="shared" si="14"/>
        <v>0.98066298342541436</v>
      </c>
      <c r="N34" s="1">
        <v>7</v>
      </c>
      <c r="O34" s="39">
        <f t="shared" si="15"/>
        <v>1.9337016574585635E-2</v>
      </c>
    </row>
    <row r="35" spans="1:15" x14ac:dyDescent="0.25">
      <c r="A35" s="41" t="str">
        <f t="shared" si="8"/>
        <v>MetLife-External</v>
      </c>
      <c r="B35" s="1" t="s" vm="8">
        <v>9</v>
      </c>
      <c r="C35" s="1">
        <f t="shared" si="9"/>
        <v>25235</v>
      </c>
      <c r="D35" s="1">
        <v>6850</v>
      </c>
      <c r="E35" s="39">
        <f t="shared" si="10"/>
        <v>0.27144838517931447</v>
      </c>
      <c r="F35" s="1">
        <v>5034</v>
      </c>
      <c r="G35" s="39">
        <f t="shared" si="11"/>
        <v>0.1994848424806816</v>
      </c>
      <c r="H35" s="1">
        <v>13351</v>
      </c>
      <c r="I35" s="39">
        <f t="shared" si="12"/>
        <v>0.52906677234000399</v>
      </c>
      <c r="J35" s="1">
        <v>3797</v>
      </c>
      <c r="K35" s="39">
        <f t="shared" si="13"/>
        <v>0.55430656934306566</v>
      </c>
      <c r="L35" s="1">
        <v>744</v>
      </c>
      <c r="M35" s="39">
        <f t="shared" si="14"/>
        <v>0.10861313868613139</v>
      </c>
      <c r="N35" s="1">
        <v>5</v>
      </c>
      <c r="O35" s="39">
        <f t="shared" si="15"/>
        <v>7.2992700729927003E-4</v>
      </c>
    </row>
    <row r="36" spans="1:15" x14ac:dyDescent="0.25">
      <c r="A36" s="41" t="str">
        <f t="shared" si="8"/>
        <v>MLC-External</v>
      </c>
      <c r="B36" s="1" t="s" vm="9">
        <v>10</v>
      </c>
      <c r="C36" s="1">
        <f t="shared" si="9"/>
        <v>7551</v>
      </c>
      <c r="D36" s="1">
        <v>4331</v>
      </c>
      <c r="E36" s="39">
        <f t="shared" si="10"/>
        <v>0.57356641504436501</v>
      </c>
      <c r="F36" s="1">
        <v>15</v>
      </c>
      <c r="G36" s="39">
        <f t="shared" si="11"/>
        <v>1.986491855383393E-3</v>
      </c>
      <c r="H36" s="1">
        <v>3205</v>
      </c>
      <c r="I36" s="39">
        <f t="shared" si="12"/>
        <v>0.42444709310025164</v>
      </c>
      <c r="J36" s="1">
        <v>1619</v>
      </c>
      <c r="K36" s="39">
        <f t="shared" si="13"/>
        <v>0.37381667051489265</v>
      </c>
      <c r="L36" s="1">
        <v>176</v>
      </c>
      <c r="M36" s="39">
        <f t="shared" si="14"/>
        <v>4.0637266220272451E-2</v>
      </c>
      <c r="N36" s="1">
        <v>1059</v>
      </c>
      <c r="O36" s="39">
        <f t="shared" si="15"/>
        <v>0.24451627799584391</v>
      </c>
    </row>
    <row r="37" spans="1:15" x14ac:dyDescent="0.25">
      <c r="A37" s="41" t="str">
        <f t="shared" si="8"/>
        <v>NobleOak-External</v>
      </c>
      <c r="B37" s="1" t="s" vm="10">
        <v>11</v>
      </c>
      <c r="C37" s="1">
        <f t="shared" si="9"/>
        <v>0</v>
      </c>
      <c r="D37" s="1">
        <v>0</v>
      </c>
      <c r="E37" s="39">
        <f t="shared" si="10"/>
        <v>0</v>
      </c>
      <c r="F37" s="1">
        <v>0</v>
      </c>
      <c r="G37" s="39">
        <f t="shared" si="11"/>
        <v>0</v>
      </c>
      <c r="H37" s="1">
        <v>0</v>
      </c>
      <c r="I37" s="39">
        <f t="shared" si="12"/>
        <v>0</v>
      </c>
      <c r="J37" s="1">
        <v>0</v>
      </c>
      <c r="K37" s="39">
        <f t="shared" si="13"/>
        <v>0</v>
      </c>
      <c r="L37" s="1">
        <v>0</v>
      </c>
      <c r="M37" s="39">
        <f t="shared" si="14"/>
        <v>0</v>
      </c>
      <c r="N37" s="1">
        <v>0</v>
      </c>
      <c r="O37" s="39">
        <f t="shared" si="15"/>
        <v>0</v>
      </c>
    </row>
    <row r="38" spans="1:15" x14ac:dyDescent="0.25">
      <c r="A38" s="41" t="str">
        <f t="shared" si="8"/>
        <v>OnePath-External</v>
      </c>
      <c r="B38" s="1" t="s" vm="11">
        <v>12</v>
      </c>
      <c r="C38" s="1">
        <f t="shared" si="9"/>
        <v>6258</v>
      </c>
      <c r="D38" s="1">
        <v>3377</v>
      </c>
      <c r="E38" s="39">
        <f t="shared" si="10"/>
        <v>0.53962927452860343</v>
      </c>
      <c r="F38" s="1">
        <v>0</v>
      </c>
      <c r="G38" s="39">
        <f t="shared" si="11"/>
        <v>0</v>
      </c>
      <c r="H38" s="1">
        <v>2881</v>
      </c>
      <c r="I38" s="39">
        <f t="shared" si="12"/>
        <v>0.46037072547139662</v>
      </c>
      <c r="J38" s="1">
        <v>174</v>
      </c>
      <c r="K38" s="39">
        <f t="shared" si="13"/>
        <v>5.15250222090613E-2</v>
      </c>
      <c r="L38" s="1">
        <v>657</v>
      </c>
      <c r="M38" s="39">
        <f t="shared" si="14"/>
        <v>0.19455137696180042</v>
      </c>
      <c r="N38" s="1">
        <v>214</v>
      </c>
      <c r="O38" s="39">
        <f t="shared" si="15"/>
        <v>6.3369854900799522E-2</v>
      </c>
    </row>
    <row r="39" spans="1:15" x14ac:dyDescent="0.25">
      <c r="A39" s="41" t="str">
        <f t="shared" si="8"/>
        <v>QBE-External</v>
      </c>
      <c r="B39" s="1" t="s" vm="12">
        <v>13</v>
      </c>
      <c r="C39" s="1">
        <f t="shared" si="9"/>
        <v>0</v>
      </c>
      <c r="D39" s="1">
        <v>0</v>
      </c>
      <c r="E39" s="39">
        <f t="shared" si="10"/>
        <v>0</v>
      </c>
      <c r="F39" s="1">
        <v>0</v>
      </c>
      <c r="G39" s="39">
        <f t="shared" si="11"/>
        <v>0</v>
      </c>
      <c r="H39" s="1">
        <v>0</v>
      </c>
      <c r="I39" s="39">
        <f t="shared" si="12"/>
        <v>0</v>
      </c>
      <c r="J39" s="1">
        <v>0</v>
      </c>
      <c r="K39" s="39">
        <f t="shared" si="13"/>
        <v>0</v>
      </c>
      <c r="L39" s="1">
        <v>0</v>
      </c>
      <c r="M39" s="39">
        <f t="shared" si="14"/>
        <v>0</v>
      </c>
      <c r="N39" s="1">
        <v>0</v>
      </c>
      <c r="O39" s="39">
        <f t="shared" si="15"/>
        <v>0</v>
      </c>
    </row>
    <row r="40" spans="1:15" x14ac:dyDescent="0.25">
      <c r="A40" s="41" t="str">
        <f t="shared" si="8"/>
        <v>Qinsure-External</v>
      </c>
      <c r="B40" s="1" t="s" vm="13">
        <v>14</v>
      </c>
      <c r="C40" s="1">
        <f t="shared" si="9"/>
        <v>2</v>
      </c>
      <c r="D40" s="1">
        <v>0</v>
      </c>
      <c r="E40" s="39">
        <f t="shared" si="10"/>
        <v>0</v>
      </c>
      <c r="F40" s="1">
        <v>0</v>
      </c>
      <c r="G40" s="39">
        <f t="shared" si="11"/>
        <v>0</v>
      </c>
      <c r="H40" s="1">
        <v>2</v>
      </c>
      <c r="I40" s="39">
        <f t="shared" si="12"/>
        <v>1</v>
      </c>
      <c r="J40" s="1">
        <v>0</v>
      </c>
      <c r="K40" s="39">
        <f t="shared" si="13"/>
        <v>0</v>
      </c>
      <c r="L40" s="1">
        <v>0</v>
      </c>
      <c r="M40" s="39">
        <f t="shared" si="14"/>
        <v>0</v>
      </c>
      <c r="N40" s="1">
        <v>0</v>
      </c>
      <c r="O40" s="39">
        <f t="shared" si="15"/>
        <v>0</v>
      </c>
    </row>
    <row r="41" spans="1:15" x14ac:dyDescent="0.25">
      <c r="A41" s="41" t="str">
        <f t="shared" si="8"/>
        <v>St Andrews-External</v>
      </c>
      <c r="B41" s="1" t="s" vm="14">
        <v>15</v>
      </c>
      <c r="C41" s="1">
        <f t="shared" si="9"/>
        <v>1402</v>
      </c>
      <c r="D41" s="1">
        <v>1381</v>
      </c>
      <c r="E41" s="39">
        <f t="shared" si="10"/>
        <v>0.98502139800285304</v>
      </c>
      <c r="F41" s="1">
        <v>0</v>
      </c>
      <c r="G41" s="39">
        <f t="shared" si="11"/>
        <v>0</v>
      </c>
      <c r="H41" s="1">
        <v>21</v>
      </c>
      <c r="I41" s="39">
        <f t="shared" si="12"/>
        <v>1.4978601997146932E-2</v>
      </c>
      <c r="J41" s="1">
        <v>327</v>
      </c>
      <c r="K41" s="39">
        <f t="shared" si="13"/>
        <v>0.23678493845039827</v>
      </c>
      <c r="L41" s="1">
        <v>369</v>
      </c>
      <c r="M41" s="39">
        <f t="shared" si="14"/>
        <v>0.2671976828385228</v>
      </c>
      <c r="N41" s="1">
        <v>141</v>
      </c>
      <c r="O41" s="39">
        <f t="shared" si="15"/>
        <v>0.10209992758870384</v>
      </c>
    </row>
    <row r="42" spans="1:15" x14ac:dyDescent="0.25">
      <c r="A42" s="41" t="str">
        <f t="shared" si="8"/>
        <v>St George-External</v>
      </c>
      <c r="B42" s="1" t="s" vm="15">
        <v>16</v>
      </c>
      <c r="C42" s="1">
        <f t="shared" si="9"/>
        <v>3</v>
      </c>
      <c r="D42" s="1">
        <v>3</v>
      </c>
      <c r="E42" s="39">
        <f t="shared" si="10"/>
        <v>1</v>
      </c>
      <c r="F42" s="1">
        <v>0</v>
      </c>
      <c r="G42" s="39">
        <f t="shared" si="11"/>
        <v>0</v>
      </c>
      <c r="H42" s="1">
        <v>0</v>
      </c>
      <c r="I42" s="39">
        <f t="shared" si="12"/>
        <v>0</v>
      </c>
      <c r="J42" s="1">
        <v>0</v>
      </c>
      <c r="K42" s="39">
        <f t="shared" si="13"/>
        <v>0</v>
      </c>
      <c r="L42" s="1">
        <v>3</v>
      </c>
      <c r="M42" s="39">
        <f t="shared" si="14"/>
        <v>1</v>
      </c>
      <c r="N42" s="1">
        <v>0</v>
      </c>
      <c r="O42" s="39">
        <f t="shared" si="15"/>
        <v>0</v>
      </c>
    </row>
    <row r="43" spans="1:15" x14ac:dyDescent="0.25">
      <c r="A43" s="41" t="str">
        <f t="shared" si="8"/>
        <v>Suncorp-External</v>
      </c>
      <c r="B43" s="1" t="s" vm="16">
        <v>17</v>
      </c>
      <c r="C43" s="1">
        <f t="shared" si="9"/>
        <v>11965</v>
      </c>
      <c r="D43" s="1">
        <v>7296</v>
      </c>
      <c r="E43" s="39">
        <f t="shared" si="10"/>
        <v>0.60977852068533223</v>
      </c>
      <c r="F43" s="1">
        <v>0</v>
      </c>
      <c r="G43" s="39">
        <f t="shared" si="11"/>
        <v>0</v>
      </c>
      <c r="H43" s="1">
        <v>4669</v>
      </c>
      <c r="I43" s="39">
        <f t="shared" si="12"/>
        <v>0.39022147931466777</v>
      </c>
      <c r="J43" s="1">
        <v>1499</v>
      </c>
      <c r="K43" s="39">
        <f t="shared" si="13"/>
        <v>0.20545504385964913</v>
      </c>
      <c r="L43" s="1">
        <v>1219</v>
      </c>
      <c r="M43" s="39">
        <f t="shared" si="14"/>
        <v>0.16707785087719298</v>
      </c>
      <c r="N43" s="1">
        <v>0</v>
      </c>
      <c r="O43" s="39">
        <f t="shared" si="15"/>
        <v>0</v>
      </c>
    </row>
    <row r="44" spans="1:15" x14ac:dyDescent="0.25">
      <c r="A44" s="41" t="str">
        <f t="shared" si="8"/>
        <v>Swiss Re-External</v>
      </c>
      <c r="B44" s="1" t="s" vm="17">
        <v>18</v>
      </c>
      <c r="C44" s="1">
        <f t="shared" si="9"/>
        <v>0</v>
      </c>
      <c r="D44" s="1">
        <v>0</v>
      </c>
      <c r="E44" s="39">
        <f t="shared" ref="E44:E47" si="16">IFERROR(D44/$C44,0)</f>
        <v>0</v>
      </c>
      <c r="F44" s="1">
        <v>0</v>
      </c>
      <c r="G44" s="39">
        <f t="shared" ref="G44:G47" si="17">IFERROR(F44/$C44,0)</f>
        <v>0</v>
      </c>
      <c r="H44" s="1">
        <v>0</v>
      </c>
      <c r="I44" s="39">
        <f t="shared" si="12"/>
        <v>0</v>
      </c>
      <c r="J44" s="1">
        <v>0</v>
      </c>
      <c r="K44" s="39">
        <f t="shared" ref="K44:K47" si="18">IFERROR(J44/$D44,0)</f>
        <v>0</v>
      </c>
      <c r="L44" s="1">
        <v>0</v>
      </c>
      <c r="M44" s="39">
        <f t="shared" ref="M44:M47" si="19">IFERROR(L44/$D44,0)</f>
        <v>0</v>
      </c>
      <c r="N44" s="1">
        <v>0</v>
      </c>
      <c r="O44" s="39">
        <f t="shared" si="15"/>
        <v>0</v>
      </c>
    </row>
    <row r="45" spans="1:15" x14ac:dyDescent="0.25">
      <c r="A45" s="41" t="str">
        <f t="shared" si="8"/>
        <v>TAL Life-External</v>
      </c>
      <c r="B45" s="1" t="s" vm="18">
        <v>19</v>
      </c>
      <c r="C45" s="1">
        <f t="shared" si="9"/>
        <v>16240</v>
      </c>
      <c r="D45" s="1">
        <v>3411</v>
      </c>
      <c r="E45" s="39">
        <f t="shared" si="16"/>
        <v>0.21003694581280788</v>
      </c>
      <c r="F45" s="1">
        <v>2106</v>
      </c>
      <c r="G45" s="39">
        <f t="shared" si="17"/>
        <v>0.12967980295566503</v>
      </c>
      <c r="H45" s="1">
        <v>10723</v>
      </c>
      <c r="I45" s="39">
        <f t="shared" si="12"/>
        <v>0.66028325123152709</v>
      </c>
      <c r="J45" s="1">
        <v>1570</v>
      </c>
      <c r="K45" s="39">
        <f t="shared" si="18"/>
        <v>0.46027557900908822</v>
      </c>
      <c r="L45" s="1">
        <v>853</v>
      </c>
      <c r="M45" s="39">
        <f t="shared" si="19"/>
        <v>0.25007329228965114</v>
      </c>
      <c r="N45" s="1">
        <v>12</v>
      </c>
      <c r="O45" s="39">
        <f t="shared" si="15"/>
        <v>3.5180299032541778E-3</v>
      </c>
    </row>
    <row r="46" spans="1:15" x14ac:dyDescent="0.25">
      <c r="A46" s="41" t="str">
        <f t="shared" si="8"/>
        <v>Westpac-External</v>
      </c>
      <c r="B46" s="1" t="s" vm="19">
        <v>20</v>
      </c>
      <c r="C46" s="1">
        <f t="shared" si="9"/>
        <v>18664</v>
      </c>
      <c r="D46" s="1">
        <v>11036</v>
      </c>
      <c r="E46" s="39">
        <f t="shared" si="16"/>
        <v>0.59129875696528078</v>
      </c>
      <c r="F46" s="1">
        <v>16</v>
      </c>
      <c r="G46" s="39">
        <f t="shared" si="17"/>
        <v>8.5726532361765965E-4</v>
      </c>
      <c r="H46" s="1">
        <v>7612</v>
      </c>
      <c r="I46" s="39">
        <f t="shared" si="12"/>
        <v>0.40784397771110159</v>
      </c>
      <c r="J46" s="1">
        <v>3102</v>
      </c>
      <c r="K46" s="39">
        <f t="shared" si="18"/>
        <v>0.28108010148604567</v>
      </c>
      <c r="L46" s="1">
        <v>209</v>
      </c>
      <c r="M46" s="39">
        <f t="shared" si="19"/>
        <v>1.8938021022109459E-2</v>
      </c>
      <c r="N46" s="1">
        <v>4049</v>
      </c>
      <c r="O46" s="39">
        <f t="shared" si="15"/>
        <v>0.3668901776005799</v>
      </c>
    </row>
    <row r="47" spans="1:15" x14ac:dyDescent="0.25">
      <c r="A47" s="41" t="str">
        <f t="shared" si="8"/>
        <v>Zurich-External</v>
      </c>
      <c r="B47" s="1" t="s" vm="20">
        <v>21</v>
      </c>
      <c r="C47" s="1">
        <f t="shared" si="9"/>
        <v>2681</v>
      </c>
      <c r="D47" s="1">
        <v>2434</v>
      </c>
      <c r="E47" s="39">
        <f t="shared" si="16"/>
        <v>0.90787019768743005</v>
      </c>
      <c r="F47" s="1">
        <v>8</v>
      </c>
      <c r="G47" s="39">
        <f t="shared" si="17"/>
        <v>2.9839612085042896E-3</v>
      </c>
      <c r="H47" s="1">
        <v>239</v>
      </c>
      <c r="I47" s="39">
        <f t="shared" si="12"/>
        <v>8.9145841104065648E-2</v>
      </c>
      <c r="J47" s="1">
        <v>119</v>
      </c>
      <c r="K47" s="39">
        <f t="shared" si="18"/>
        <v>4.8890714872637631E-2</v>
      </c>
      <c r="L47" s="1">
        <v>521</v>
      </c>
      <c r="M47" s="39">
        <f t="shared" si="19"/>
        <v>0.21405094494658997</v>
      </c>
      <c r="N47" s="1">
        <v>8</v>
      </c>
      <c r="O47" s="39">
        <f t="shared" si="15"/>
        <v>3.286770747740345E-3</v>
      </c>
    </row>
    <row r="48" spans="1:15" x14ac:dyDescent="0.25">
      <c r="B48" s="3" t="s">
        <v>56</v>
      </c>
      <c r="C48" s="3"/>
    </row>
    <row r="49" spans="1:15" x14ac:dyDescent="0.25">
      <c r="A49" s="41" t="str">
        <f>B49&amp;"-"&amp;$B$48</f>
        <v>AIA-Litigated</v>
      </c>
      <c r="B49" s="1" t="s">
        <v>1</v>
      </c>
      <c r="C49" s="1">
        <f>D49+F49+H49</f>
        <v>62365</v>
      </c>
      <c r="D49" s="1">
        <v>15350</v>
      </c>
      <c r="E49" s="39">
        <f>IFERROR(D49/$C49,0)</f>
        <v>0.24613164435179988</v>
      </c>
      <c r="F49" s="1">
        <v>233</v>
      </c>
      <c r="G49" s="39">
        <f>IFERROR(F49/$C49,0)</f>
        <v>3.7360699110077769E-3</v>
      </c>
      <c r="H49" s="1">
        <v>46782</v>
      </c>
      <c r="I49" s="39">
        <f>IFERROR(H49/$C49,0)</f>
        <v>0.75013228573719237</v>
      </c>
      <c r="J49" s="1">
        <v>1153</v>
      </c>
      <c r="K49" s="39">
        <f>IFERROR(J49/$D49,0)</f>
        <v>7.511400651465798E-2</v>
      </c>
      <c r="L49" s="1">
        <v>209</v>
      </c>
      <c r="M49" s="39">
        <f>IFERROR(L49/$D49,0)</f>
        <v>1.3615635179153094E-2</v>
      </c>
      <c r="N49" s="1">
        <v>0</v>
      </c>
      <c r="O49" s="39">
        <f>IFERROR(N49/$D49,0)</f>
        <v>0</v>
      </c>
    </row>
    <row r="50" spans="1:15" x14ac:dyDescent="0.25">
      <c r="A50" s="41" t="str">
        <f t="shared" ref="A50:A69" si="20">B50&amp;"-"&amp;$B$48</f>
        <v>Allianz-Litigated</v>
      </c>
      <c r="B50" s="1" t="s" vm="1">
        <v>2</v>
      </c>
      <c r="C50" s="1">
        <f t="shared" ref="C50:C69" si="21">D50+F50+H50</f>
        <v>882</v>
      </c>
      <c r="D50" s="1">
        <v>441</v>
      </c>
      <c r="E50" s="39">
        <f t="shared" ref="E50:E65" si="22">IFERROR(D50/$C50,0)</f>
        <v>0.5</v>
      </c>
      <c r="F50" s="1">
        <v>0</v>
      </c>
      <c r="G50" s="39">
        <f t="shared" ref="G50:G65" si="23">IFERROR(F50/$C50,0)</f>
        <v>0</v>
      </c>
      <c r="H50" s="1">
        <v>441</v>
      </c>
      <c r="I50" s="39">
        <f t="shared" ref="I50:I69" si="24">IFERROR(H50/$C50,0)</f>
        <v>0.5</v>
      </c>
      <c r="J50" s="1">
        <v>441</v>
      </c>
      <c r="K50" s="39">
        <f t="shared" ref="K50:K65" si="25">IFERROR(J50/$D50,0)</f>
        <v>1</v>
      </c>
      <c r="L50" s="1">
        <v>0</v>
      </c>
      <c r="M50" s="39">
        <f t="shared" ref="M50:M65" si="26">IFERROR(L50/$D50,0)</f>
        <v>0</v>
      </c>
      <c r="N50" s="1">
        <v>0</v>
      </c>
      <c r="O50" s="39">
        <f t="shared" ref="O50:O69" si="27">IFERROR(N50/$D50,0)</f>
        <v>0</v>
      </c>
    </row>
    <row r="51" spans="1:15" x14ac:dyDescent="0.25">
      <c r="A51" s="41" t="str">
        <f t="shared" si="20"/>
        <v>AMP-Litigated</v>
      </c>
      <c r="B51" s="1" t="s" vm="2">
        <v>3</v>
      </c>
      <c r="C51" s="1">
        <f t="shared" si="21"/>
        <v>47225</v>
      </c>
      <c r="D51" s="1">
        <v>12254</v>
      </c>
      <c r="E51" s="39">
        <f t="shared" si="22"/>
        <v>0.25948120698782423</v>
      </c>
      <c r="F51" s="1">
        <v>0</v>
      </c>
      <c r="G51" s="39">
        <f t="shared" si="23"/>
        <v>0</v>
      </c>
      <c r="H51" s="1">
        <v>34971</v>
      </c>
      <c r="I51" s="39">
        <f t="shared" si="24"/>
        <v>0.74051879301217571</v>
      </c>
      <c r="J51" s="1">
        <v>630</v>
      </c>
      <c r="K51" s="39">
        <f t="shared" si="25"/>
        <v>5.1411783907295575E-2</v>
      </c>
      <c r="L51" s="1">
        <v>400</v>
      </c>
      <c r="M51" s="39">
        <f t="shared" si="26"/>
        <v>3.2642402480822591E-2</v>
      </c>
      <c r="N51" s="1">
        <v>0</v>
      </c>
      <c r="O51" s="39">
        <f t="shared" si="27"/>
        <v>0</v>
      </c>
    </row>
    <row r="52" spans="1:15" x14ac:dyDescent="0.25">
      <c r="A52" s="41" t="str">
        <f t="shared" si="20"/>
        <v>Clearview-Litigated</v>
      </c>
      <c r="B52" s="1" t="s" vm="3">
        <v>4</v>
      </c>
      <c r="C52" s="1">
        <f t="shared" si="21"/>
        <v>26</v>
      </c>
      <c r="D52" s="1">
        <v>0</v>
      </c>
      <c r="E52" s="39">
        <f t="shared" si="22"/>
        <v>0</v>
      </c>
      <c r="F52" s="1">
        <v>0</v>
      </c>
      <c r="G52" s="39">
        <f t="shared" si="23"/>
        <v>0</v>
      </c>
      <c r="H52" s="1">
        <v>26</v>
      </c>
      <c r="I52" s="39">
        <f t="shared" si="24"/>
        <v>1</v>
      </c>
      <c r="J52" s="1">
        <v>0</v>
      </c>
      <c r="K52" s="39">
        <f t="shared" si="25"/>
        <v>0</v>
      </c>
      <c r="L52" s="1">
        <v>0</v>
      </c>
      <c r="M52" s="39">
        <f t="shared" si="26"/>
        <v>0</v>
      </c>
      <c r="N52" s="1">
        <v>0</v>
      </c>
      <c r="O52" s="39">
        <f t="shared" si="27"/>
        <v>0</v>
      </c>
    </row>
    <row r="53" spans="1:15" x14ac:dyDescent="0.25">
      <c r="A53" s="41" t="str">
        <f t="shared" si="20"/>
        <v>CMLA-Litigated</v>
      </c>
      <c r="B53" s="1" t="s" vm="4">
        <v>5</v>
      </c>
      <c r="C53" s="1">
        <f t="shared" si="21"/>
        <v>34999</v>
      </c>
      <c r="D53" s="1">
        <v>13179</v>
      </c>
      <c r="E53" s="39">
        <f t="shared" si="22"/>
        <v>0.37655361581759478</v>
      </c>
      <c r="F53" s="1">
        <v>181</v>
      </c>
      <c r="G53" s="39">
        <f t="shared" si="23"/>
        <v>5.1715763307523073E-3</v>
      </c>
      <c r="H53" s="1">
        <v>21639</v>
      </c>
      <c r="I53" s="39">
        <f t="shared" si="24"/>
        <v>0.6182748078516529</v>
      </c>
      <c r="J53" s="1">
        <v>0</v>
      </c>
      <c r="K53" s="39">
        <f t="shared" si="25"/>
        <v>0</v>
      </c>
      <c r="L53" s="1">
        <v>0</v>
      </c>
      <c r="M53" s="39">
        <f t="shared" si="26"/>
        <v>0</v>
      </c>
      <c r="N53" s="1">
        <v>0</v>
      </c>
      <c r="O53" s="39">
        <f t="shared" si="27"/>
        <v>0</v>
      </c>
    </row>
    <row r="54" spans="1:15" x14ac:dyDescent="0.25">
      <c r="A54" s="41" t="str">
        <f t="shared" si="20"/>
        <v>Hallmark-Litigated</v>
      </c>
      <c r="B54" s="1" t="s" vm="5">
        <v>6</v>
      </c>
      <c r="C54" s="1">
        <f t="shared" si="21"/>
        <v>0</v>
      </c>
      <c r="D54" s="1">
        <v>0</v>
      </c>
      <c r="E54" s="39">
        <f t="shared" si="22"/>
        <v>0</v>
      </c>
      <c r="F54" s="1">
        <v>0</v>
      </c>
      <c r="G54" s="39">
        <f t="shared" si="23"/>
        <v>0</v>
      </c>
      <c r="H54" s="1">
        <v>0</v>
      </c>
      <c r="I54" s="39">
        <f t="shared" si="24"/>
        <v>0</v>
      </c>
      <c r="J54" s="1">
        <v>0</v>
      </c>
      <c r="K54" s="39">
        <f t="shared" si="25"/>
        <v>0</v>
      </c>
      <c r="L54" s="1">
        <v>0</v>
      </c>
      <c r="M54" s="39">
        <f t="shared" si="26"/>
        <v>0</v>
      </c>
      <c r="N54" s="1">
        <v>0</v>
      </c>
      <c r="O54" s="39">
        <f t="shared" si="27"/>
        <v>0</v>
      </c>
    </row>
    <row r="55" spans="1:15" x14ac:dyDescent="0.25">
      <c r="A55" s="41" t="str">
        <f t="shared" si="20"/>
        <v>Hannover Re-Litigated</v>
      </c>
      <c r="B55" s="1" t="s" vm="6">
        <v>7</v>
      </c>
      <c r="C55" s="1">
        <f t="shared" si="21"/>
        <v>16481</v>
      </c>
      <c r="D55" s="1">
        <v>5431</v>
      </c>
      <c r="E55" s="39">
        <f t="shared" si="22"/>
        <v>0.32953097506219281</v>
      </c>
      <c r="F55" s="1">
        <v>0</v>
      </c>
      <c r="G55" s="39">
        <f t="shared" si="23"/>
        <v>0</v>
      </c>
      <c r="H55" s="1">
        <v>11050</v>
      </c>
      <c r="I55" s="39">
        <f t="shared" si="24"/>
        <v>0.67046902493780713</v>
      </c>
      <c r="J55" s="1">
        <v>608</v>
      </c>
      <c r="K55" s="39">
        <f t="shared" si="25"/>
        <v>0.11194991714233106</v>
      </c>
      <c r="L55" s="1">
        <v>0</v>
      </c>
      <c r="M55" s="39">
        <f t="shared" si="26"/>
        <v>0</v>
      </c>
      <c r="N55" s="1">
        <v>0</v>
      </c>
      <c r="O55" s="39">
        <f t="shared" si="27"/>
        <v>0</v>
      </c>
    </row>
    <row r="56" spans="1:15" x14ac:dyDescent="0.25">
      <c r="A56" s="41" t="str">
        <f t="shared" si="20"/>
        <v>HCF-Litigated</v>
      </c>
      <c r="B56" s="1" t="s" vm="7">
        <v>8</v>
      </c>
      <c r="C56" s="1">
        <f t="shared" si="21"/>
        <v>0</v>
      </c>
      <c r="D56" s="1">
        <v>0</v>
      </c>
      <c r="E56" s="39">
        <f t="shared" si="22"/>
        <v>0</v>
      </c>
      <c r="F56" s="1">
        <v>0</v>
      </c>
      <c r="G56" s="39">
        <f t="shared" si="23"/>
        <v>0</v>
      </c>
      <c r="H56" s="1">
        <v>0</v>
      </c>
      <c r="I56" s="39">
        <f t="shared" si="24"/>
        <v>0</v>
      </c>
      <c r="J56" s="1">
        <v>0</v>
      </c>
      <c r="K56" s="39">
        <f t="shared" si="25"/>
        <v>0</v>
      </c>
      <c r="L56" s="1">
        <v>0</v>
      </c>
      <c r="M56" s="39">
        <f t="shared" si="26"/>
        <v>0</v>
      </c>
      <c r="N56" s="1">
        <v>0</v>
      </c>
      <c r="O56" s="39">
        <f t="shared" si="27"/>
        <v>0</v>
      </c>
    </row>
    <row r="57" spans="1:15" x14ac:dyDescent="0.25">
      <c r="A57" s="41" t="str">
        <f t="shared" si="20"/>
        <v>MetLife-Litigated</v>
      </c>
      <c r="B57" s="1" t="s" vm="8">
        <v>9</v>
      </c>
      <c r="C57" s="1">
        <f t="shared" si="21"/>
        <v>112685</v>
      </c>
      <c r="D57" s="1">
        <v>34632</v>
      </c>
      <c r="E57" s="39">
        <f t="shared" si="22"/>
        <v>0.30733460531570306</v>
      </c>
      <c r="F57" s="1">
        <v>0</v>
      </c>
      <c r="G57" s="39">
        <f t="shared" si="23"/>
        <v>0</v>
      </c>
      <c r="H57" s="1">
        <v>78053</v>
      </c>
      <c r="I57" s="39">
        <f t="shared" si="24"/>
        <v>0.69266539468429689</v>
      </c>
      <c r="J57" s="1">
        <v>0</v>
      </c>
      <c r="K57" s="39">
        <f t="shared" si="25"/>
        <v>0</v>
      </c>
      <c r="L57" s="1">
        <v>1119</v>
      </c>
      <c r="M57" s="39">
        <f t="shared" si="26"/>
        <v>3.2311157311157308E-2</v>
      </c>
      <c r="N57" s="1">
        <v>0</v>
      </c>
      <c r="O57" s="39">
        <f t="shared" si="27"/>
        <v>0</v>
      </c>
    </row>
    <row r="58" spans="1:15" x14ac:dyDescent="0.25">
      <c r="A58" s="41" t="str">
        <f t="shared" si="20"/>
        <v>MLC-Litigated</v>
      </c>
      <c r="B58" s="1" t="s" vm="9">
        <v>10</v>
      </c>
      <c r="C58" s="1">
        <f t="shared" si="21"/>
        <v>30846</v>
      </c>
      <c r="D58" s="1">
        <v>6415</v>
      </c>
      <c r="E58" s="39">
        <f t="shared" si="22"/>
        <v>0.20796861829734811</v>
      </c>
      <c r="F58" s="1">
        <v>0</v>
      </c>
      <c r="G58" s="39">
        <f t="shared" si="23"/>
        <v>0</v>
      </c>
      <c r="H58" s="1">
        <v>24431</v>
      </c>
      <c r="I58" s="39">
        <f t="shared" si="24"/>
        <v>0.79203138170265186</v>
      </c>
      <c r="J58" s="1">
        <v>1611</v>
      </c>
      <c r="K58" s="39">
        <f t="shared" si="25"/>
        <v>0.25113016367887764</v>
      </c>
      <c r="L58" s="1">
        <v>0</v>
      </c>
      <c r="M58" s="39">
        <f t="shared" si="26"/>
        <v>0</v>
      </c>
      <c r="N58" s="1">
        <v>400</v>
      </c>
      <c r="O58" s="39">
        <f t="shared" si="27"/>
        <v>6.2353858144972719E-2</v>
      </c>
    </row>
    <row r="59" spans="1:15" x14ac:dyDescent="0.25">
      <c r="A59" s="41" t="str">
        <f t="shared" si="20"/>
        <v>NobleOak-Litigated</v>
      </c>
      <c r="B59" s="1" t="s" vm="10">
        <v>11</v>
      </c>
      <c r="C59" s="1">
        <f t="shared" si="21"/>
        <v>0</v>
      </c>
      <c r="D59" s="1">
        <v>0</v>
      </c>
      <c r="E59" s="39">
        <f t="shared" si="22"/>
        <v>0</v>
      </c>
      <c r="F59" s="1">
        <v>0</v>
      </c>
      <c r="G59" s="39">
        <f t="shared" si="23"/>
        <v>0</v>
      </c>
      <c r="H59" s="1">
        <v>0</v>
      </c>
      <c r="I59" s="39">
        <f t="shared" si="24"/>
        <v>0</v>
      </c>
      <c r="J59" s="1">
        <v>0</v>
      </c>
      <c r="K59" s="39">
        <f t="shared" si="25"/>
        <v>0</v>
      </c>
      <c r="L59" s="1">
        <v>0</v>
      </c>
      <c r="M59" s="39">
        <f t="shared" si="26"/>
        <v>0</v>
      </c>
      <c r="N59" s="1">
        <v>0</v>
      </c>
      <c r="O59" s="39">
        <f t="shared" si="27"/>
        <v>0</v>
      </c>
    </row>
    <row r="60" spans="1:15" x14ac:dyDescent="0.25">
      <c r="A60" s="41" t="str">
        <f t="shared" si="20"/>
        <v>OnePath-Litigated</v>
      </c>
      <c r="B60" s="1" t="s" vm="11">
        <v>12</v>
      </c>
      <c r="C60" s="1">
        <f t="shared" si="21"/>
        <v>92026</v>
      </c>
      <c r="D60" s="1">
        <v>35012</v>
      </c>
      <c r="E60" s="39">
        <f t="shared" si="22"/>
        <v>0.38045769673787844</v>
      </c>
      <c r="F60" s="1">
        <v>149</v>
      </c>
      <c r="G60" s="39">
        <f t="shared" si="23"/>
        <v>1.6191076434920566E-3</v>
      </c>
      <c r="H60" s="1">
        <v>56865</v>
      </c>
      <c r="I60" s="39">
        <f t="shared" si="24"/>
        <v>0.61792319561862952</v>
      </c>
      <c r="J60" s="1">
        <v>1820</v>
      </c>
      <c r="K60" s="39">
        <f t="shared" si="25"/>
        <v>5.198217753912944E-2</v>
      </c>
      <c r="L60" s="1">
        <v>0</v>
      </c>
      <c r="M60" s="39">
        <f t="shared" si="26"/>
        <v>0</v>
      </c>
      <c r="N60" s="1">
        <v>149</v>
      </c>
      <c r="O60" s="39">
        <f t="shared" si="27"/>
        <v>4.255683765566092E-3</v>
      </c>
    </row>
    <row r="61" spans="1:15" x14ac:dyDescent="0.25">
      <c r="A61" s="41" t="str">
        <f t="shared" si="20"/>
        <v>QBE-Litigated</v>
      </c>
      <c r="B61" s="1" t="s" vm="12">
        <v>13</v>
      </c>
      <c r="C61" s="1">
        <f t="shared" si="21"/>
        <v>0</v>
      </c>
      <c r="D61" s="1">
        <v>0</v>
      </c>
      <c r="E61" s="39">
        <f t="shared" si="22"/>
        <v>0</v>
      </c>
      <c r="F61" s="1">
        <v>0</v>
      </c>
      <c r="G61" s="39">
        <f t="shared" si="23"/>
        <v>0</v>
      </c>
      <c r="H61" s="1">
        <v>0</v>
      </c>
      <c r="I61" s="39">
        <f t="shared" si="24"/>
        <v>0</v>
      </c>
      <c r="J61" s="1">
        <v>0</v>
      </c>
      <c r="K61" s="39">
        <f t="shared" si="25"/>
        <v>0</v>
      </c>
      <c r="L61" s="1">
        <v>0</v>
      </c>
      <c r="M61" s="39">
        <f t="shared" si="26"/>
        <v>0</v>
      </c>
      <c r="N61" s="1">
        <v>0</v>
      </c>
      <c r="O61" s="39">
        <f t="shared" si="27"/>
        <v>0</v>
      </c>
    </row>
    <row r="62" spans="1:15" x14ac:dyDescent="0.25">
      <c r="A62" s="41" t="str">
        <f t="shared" si="20"/>
        <v>Qinsure-Litigated</v>
      </c>
      <c r="B62" s="1" t="s" vm="13">
        <v>14</v>
      </c>
      <c r="C62" s="1">
        <f t="shared" si="21"/>
        <v>0</v>
      </c>
      <c r="D62" s="1">
        <v>0</v>
      </c>
      <c r="E62" s="39">
        <f t="shared" si="22"/>
        <v>0</v>
      </c>
      <c r="F62" s="1">
        <v>0</v>
      </c>
      <c r="G62" s="39">
        <f t="shared" si="23"/>
        <v>0</v>
      </c>
      <c r="H62" s="1">
        <v>0</v>
      </c>
      <c r="I62" s="39">
        <f t="shared" si="24"/>
        <v>0</v>
      </c>
      <c r="J62" s="1">
        <v>0</v>
      </c>
      <c r="K62" s="39">
        <f t="shared" si="25"/>
        <v>0</v>
      </c>
      <c r="L62" s="1">
        <v>0</v>
      </c>
      <c r="M62" s="39">
        <f t="shared" si="26"/>
        <v>0</v>
      </c>
      <c r="N62" s="1">
        <v>0</v>
      </c>
      <c r="O62" s="39">
        <f t="shared" si="27"/>
        <v>0</v>
      </c>
    </row>
    <row r="63" spans="1:15" x14ac:dyDescent="0.25">
      <c r="A63" s="41" t="str">
        <f t="shared" si="20"/>
        <v>St Andrews-Litigated</v>
      </c>
      <c r="B63" s="1" t="s" vm="14">
        <v>15</v>
      </c>
      <c r="C63" s="1">
        <f t="shared" si="21"/>
        <v>0</v>
      </c>
      <c r="D63" s="1">
        <v>0</v>
      </c>
      <c r="E63" s="39">
        <f t="shared" si="22"/>
        <v>0</v>
      </c>
      <c r="F63" s="1">
        <v>0</v>
      </c>
      <c r="G63" s="39">
        <f t="shared" si="23"/>
        <v>0</v>
      </c>
      <c r="H63" s="1">
        <v>0</v>
      </c>
      <c r="I63" s="39">
        <f t="shared" si="24"/>
        <v>0</v>
      </c>
      <c r="J63" s="1">
        <v>0</v>
      </c>
      <c r="K63" s="39">
        <f t="shared" si="25"/>
        <v>0</v>
      </c>
      <c r="L63" s="1">
        <v>0</v>
      </c>
      <c r="M63" s="39">
        <f t="shared" si="26"/>
        <v>0</v>
      </c>
      <c r="N63" s="1">
        <v>0</v>
      </c>
      <c r="O63" s="39">
        <f t="shared" si="27"/>
        <v>0</v>
      </c>
    </row>
    <row r="64" spans="1:15" x14ac:dyDescent="0.25">
      <c r="A64" s="41" t="str">
        <f t="shared" si="20"/>
        <v>St George-Litigated</v>
      </c>
      <c r="B64" s="1" t="s" vm="15">
        <v>16</v>
      </c>
      <c r="C64" s="1">
        <f t="shared" si="21"/>
        <v>9</v>
      </c>
      <c r="D64" s="1">
        <v>0</v>
      </c>
      <c r="E64" s="39">
        <f t="shared" si="22"/>
        <v>0</v>
      </c>
      <c r="F64" s="1">
        <v>0</v>
      </c>
      <c r="G64" s="39">
        <f t="shared" si="23"/>
        <v>0</v>
      </c>
      <c r="H64" s="1">
        <v>9</v>
      </c>
      <c r="I64" s="39">
        <f t="shared" si="24"/>
        <v>1</v>
      </c>
      <c r="J64" s="1">
        <v>0</v>
      </c>
      <c r="K64" s="39">
        <f t="shared" si="25"/>
        <v>0</v>
      </c>
      <c r="L64" s="1">
        <v>0</v>
      </c>
      <c r="M64" s="39">
        <f t="shared" si="26"/>
        <v>0</v>
      </c>
      <c r="N64" s="1">
        <v>0</v>
      </c>
      <c r="O64" s="39">
        <f t="shared" si="27"/>
        <v>0</v>
      </c>
    </row>
    <row r="65" spans="1:15" x14ac:dyDescent="0.25">
      <c r="A65" s="41" t="str">
        <f t="shared" si="20"/>
        <v>Suncorp-Litigated</v>
      </c>
      <c r="B65" s="1" t="s" vm="16">
        <v>17</v>
      </c>
      <c r="C65" s="1">
        <f t="shared" si="21"/>
        <v>23452</v>
      </c>
      <c r="D65" s="1">
        <v>4620</v>
      </c>
      <c r="E65" s="39">
        <f t="shared" si="22"/>
        <v>0.19699812382739212</v>
      </c>
      <c r="F65" s="1">
        <v>0</v>
      </c>
      <c r="G65" s="39">
        <f t="shared" si="23"/>
        <v>0</v>
      </c>
      <c r="H65" s="1">
        <v>18832</v>
      </c>
      <c r="I65" s="39">
        <f t="shared" si="24"/>
        <v>0.80300187617260788</v>
      </c>
      <c r="J65" s="1">
        <v>1500</v>
      </c>
      <c r="K65" s="39">
        <f t="shared" si="25"/>
        <v>0.32467532467532467</v>
      </c>
      <c r="L65" s="1">
        <v>137</v>
      </c>
      <c r="M65" s="39">
        <f t="shared" si="26"/>
        <v>2.9653679653679654E-2</v>
      </c>
      <c r="N65" s="1">
        <v>0</v>
      </c>
      <c r="O65" s="39">
        <f t="shared" si="27"/>
        <v>0</v>
      </c>
    </row>
    <row r="66" spans="1:15" x14ac:dyDescent="0.25">
      <c r="A66" s="41" t="str">
        <f t="shared" si="20"/>
        <v>Swiss Re-Litigated</v>
      </c>
      <c r="B66" s="1" t="s" vm="17">
        <v>18</v>
      </c>
      <c r="C66" s="1">
        <f t="shared" si="21"/>
        <v>0</v>
      </c>
      <c r="D66" s="1">
        <v>0</v>
      </c>
      <c r="E66" s="39">
        <f t="shared" ref="E66:E69" si="28">IFERROR(D66/$C66,0)</f>
        <v>0</v>
      </c>
      <c r="F66" s="1">
        <v>0</v>
      </c>
      <c r="G66" s="39">
        <f t="shared" ref="G66:G69" si="29">IFERROR(F66/$C66,0)</f>
        <v>0</v>
      </c>
      <c r="H66" s="1">
        <v>0</v>
      </c>
      <c r="I66" s="39">
        <f t="shared" si="24"/>
        <v>0</v>
      </c>
      <c r="J66" s="1">
        <v>0</v>
      </c>
      <c r="K66" s="39">
        <f t="shared" ref="K66:K69" si="30">IFERROR(J66/$D66,0)</f>
        <v>0</v>
      </c>
      <c r="L66" s="1">
        <v>0</v>
      </c>
      <c r="M66" s="39">
        <f t="shared" ref="M66:M69" si="31">IFERROR(L66/$D66,0)</f>
        <v>0</v>
      </c>
      <c r="N66" s="1">
        <v>0</v>
      </c>
      <c r="O66" s="39">
        <f t="shared" si="27"/>
        <v>0</v>
      </c>
    </row>
    <row r="67" spans="1:15" x14ac:dyDescent="0.25">
      <c r="A67" s="41" t="str">
        <f t="shared" si="20"/>
        <v>TAL Life-Litigated</v>
      </c>
      <c r="B67" s="1" t="s" vm="18">
        <v>19</v>
      </c>
      <c r="C67" s="1">
        <f t="shared" si="21"/>
        <v>42616</v>
      </c>
      <c r="D67" s="1">
        <v>16311</v>
      </c>
      <c r="E67" s="39">
        <f t="shared" si="28"/>
        <v>0.38274357048995683</v>
      </c>
      <c r="F67" s="1">
        <v>763</v>
      </c>
      <c r="G67" s="39">
        <f t="shared" si="29"/>
        <v>1.7904073587385019E-2</v>
      </c>
      <c r="H67" s="1">
        <v>25542</v>
      </c>
      <c r="I67" s="39">
        <f t="shared" si="24"/>
        <v>0.59935235592265812</v>
      </c>
      <c r="J67" s="1">
        <v>0</v>
      </c>
      <c r="K67" s="39">
        <f t="shared" si="30"/>
        <v>0</v>
      </c>
      <c r="L67" s="1">
        <v>0</v>
      </c>
      <c r="M67" s="39">
        <f t="shared" si="31"/>
        <v>0</v>
      </c>
      <c r="N67" s="1">
        <v>0</v>
      </c>
      <c r="O67" s="39">
        <f t="shared" si="27"/>
        <v>0</v>
      </c>
    </row>
    <row r="68" spans="1:15" x14ac:dyDescent="0.25">
      <c r="A68" s="41" t="str">
        <f t="shared" si="20"/>
        <v>Westpac-Litigated</v>
      </c>
      <c r="B68" s="1" t="s" vm="19">
        <v>20</v>
      </c>
      <c r="C68" s="1">
        <f t="shared" si="21"/>
        <v>14294</v>
      </c>
      <c r="D68" s="1">
        <v>4479</v>
      </c>
      <c r="E68" s="39">
        <f t="shared" si="28"/>
        <v>0.31334825801035399</v>
      </c>
      <c r="F68" s="1">
        <v>0</v>
      </c>
      <c r="G68" s="39">
        <f t="shared" si="29"/>
        <v>0</v>
      </c>
      <c r="H68" s="1">
        <v>9815</v>
      </c>
      <c r="I68" s="39">
        <f t="shared" si="24"/>
        <v>0.68665174198964596</v>
      </c>
      <c r="J68" s="1">
        <v>0</v>
      </c>
      <c r="K68" s="39">
        <f t="shared" si="30"/>
        <v>0</v>
      </c>
      <c r="L68" s="1">
        <v>3</v>
      </c>
      <c r="M68" s="39">
        <f t="shared" si="31"/>
        <v>6.6979236436704619E-4</v>
      </c>
      <c r="N68" s="1">
        <v>0</v>
      </c>
      <c r="O68" s="39">
        <f t="shared" si="27"/>
        <v>0</v>
      </c>
    </row>
    <row r="69" spans="1:15" x14ac:dyDescent="0.25">
      <c r="A69" s="41" t="str">
        <f t="shared" si="20"/>
        <v>Zurich-Litigated</v>
      </c>
      <c r="B69" s="1" t="s" vm="20">
        <v>21</v>
      </c>
      <c r="C69" s="1">
        <f t="shared" si="21"/>
        <v>6894</v>
      </c>
      <c r="D69" s="1">
        <v>4406</v>
      </c>
      <c r="E69" s="39">
        <f t="shared" si="28"/>
        <v>0.63910646939367566</v>
      </c>
      <c r="F69" s="1">
        <v>0</v>
      </c>
      <c r="G69" s="39">
        <f t="shared" si="29"/>
        <v>0</v>
      </c>
      <c r="H69" s="1">
        <v>2488</v>
      </c>
      <c r="I69" s="39">
        <f t="shared" si="24"/>
        <v>0.36089353060632434</v>
      </c>
      <c r="J69" s="1">
        <v>0</v>
      </c>
      <c r="K69" s="39">
        <f t="shared" si="30"/>
        <v>0</v>
      </c>
      <c r="L69" s="1">
        <v>0</v>
      </c>
      <c r="M69" s="39">
        <f t="shared" si="31"/>
        <v>0</v>
      </c>
      <c r="N69" s="1">
        <v>0</v>
      </c>
      <c r="O69" s="39">
        <f t="shared" si="27"/>
        <v>0</v>
      </c>
    </row>
    <row r="73" spans="1:15" ht="14.45" customHeight="1" x14ac:dyDescent="0.25">
      <c r="B73" s="6" t="s">
        <v>0</v>
      </c>
      <c r="C73" s="12" t="s">
        <v>45</v>
      </c>
      <c r="D73" s="308" t="s">
        <v>47</v>
      </c>
      <c r="E73" s="308"/>
      <c r="F73" s="308" t="s">
        <v>49</v>
      </c>
      <c r="G73" s="308"/>
      <c r="H73" s="308" t="s">
        <v>50</v>
      </c>
      <c r="I73" s="308"/>
      <c r="J73" s="309" t="s">
        <v>51</v>
      </c>
      <c r="K73" s="309"/>
      <c r="L73" s="309" t="s">
        <v>53</v>
      </c>
      <c r="M73" s="309"/>
      <c r="N73" s="309" t="s">
        <v>105</v>
      </c>
      <c r="O73" s="309"/>
    </row>
    <row r="74" spans="1:15" ht="14.45" customHeight="1" x14ac:dyDescent="0.25">
      <c r="B74" s="7"/>
      <c r="C74" s="8" t="s">
        <v>46</v>
      </c>
      <c r="D74" s="8" t="s">
        <v>46</v>
      </c>
      <c r="E74" s="8" t="s">
        <v>48</v>
      </c>
      <c r="F74" s="8" t="s">
        <v>46</v>
      </c>
      <c r="G74" s="8" t="s">
        <v>48</v>
      </c>
      <c r="H74" s="8" t="s">
        <v>46</v>
      </c>
      <c r="I74" s="8" t="s">
        <v>48</v>
      </c>
      <c r="J74" s="13" t="s">
        <v>46</v>
      </c>
      <c r="K74" s="13" t="s">
        <v>52</v>
      </c>
      <c r="L74" s="13" t="s">
        <v>46</v>
      </c>
      <c r="M74" s="13" t="s">
        <v>52</v>
      </c>
      <c r="N74" s="13" t="s">
        <v>46</v>
      </c>
      <c r="O74" s="13" t="s">
        <v>52</v>
      </c>
    </row>
    <row r="75" spans="1:15" x14ac:dyDescent="0.25">
      <c r="B75" s="2" t="s">
        <v>26</v>
      </c>
      <c r="C75" s="3"/>
    </row>
    <row r="76" spans="1:15" x14ac:dyDescent="0.25">
      <c r="A76" s="41" t="str">
        <f>B76&amp;"-"&amp;$B$75</f>
        <v>AIA-Industry Aggregate</v>
      </c>
      <c r="B76" s="1" t="s">
        <v>1</v>
      </c>
      <c r="C76" s="1">
        <f>C98+C120+C142</f>
        <v>111726</v>
      </c>
      <c r="D76" s="1">
        <f t="shared" ref="D76:D96" si="32">D98+D120+D142</f>
        <v>29580</v>
      </c>
      <c r="E76" s="39">
        <f>IFERROR(D76/$C76,0)</f>
        <v>0.26475484667848126</v>
      </c>
      <c r="F76" s="1">
        <f t="shared" ref="F76:F96" si="33">F98+F120+F142</f>
        <v>13452</v>
      </c>
      <c r="G76" s="39">
        <f>IFERROR(F76/$C76,0)</f>
        <v>0.12040169700875356</v>
      </c>
      <c r="H76" s="1">
        <f t="shared" ref="H76:H96" si="34">H98+H120+H142</f>
        <v>68694</v>
      </c>
      <c r="I76" s="39">
        <f>IFERROR(H76/$C76,0)</f>
        <v>0.61484345631276516</v>
      </c>
      <c r="J76" s="1">
        <f t="shared" ref="J76:J96" si="35">J98+J120+J142</f>
        <v>9184</v>
      </c>
      <c r="K76" s="39">
        <f>IFERROR(J76/$D76,0)</f>
        <v>0.31048005409060175</v>
      </c>
      <c r="L76" s="1">
        <f t="shared" ref="L76:L96" si="36">L98+L120+L142</f>
        <v>869</v>
      </c>
      <c r="M76" s="39">
        <f>IFERROR(L76/$D76,0)</f>
        <v>2.9377958079783637E-2</v>
      </c>
      <c r="N76" s="1">
        <f t="shared" ref="N76:N96" si="37">N98+N120+N142</f>
        <v>3750</v>
      </c>
      <c r="O76" s="39">
        <f>IFERROR(N76/$D76,0)</f>
        <v>0.12677484787018256</v>
      </c>
    </row>
    <row r="77" spans="1:15" x14ac:dyDescent="0.25">
      <c r="A77" s="41" t="str">
        <f t="shared" ref="A77:A96" si="38">B77&amp;"-"&amp;$B$75</f>
        <v>Allianz-Industry Aggregate</v>
      </c>
      <c r="B77" s="1" t="s" vm="1">
        <v>2</v>
      </c>
      <c r="C77" s="1">
        <f t="shared" ref="C77:C96" si="39">C99+C121+C143</f>
        <v>3336</v>
      </c>
      <c r="D77" s="1">
        <f t="shared" si="32"/>
        <v>2353</v>
      </c>
      <c r="E77" s="39">
        <f t="shared" ref="E77:E92" si="40">IFERROR(D77/$C77,0)</f>
        <v>0.70533573141486805</v>
      </c>
      <c r="F77" s="1">
        <f t="shared" si="33"/>
        <v>0</v>
      </c>
      <c r="G77" s="39">
        <f t="shared" ref="G77:G92" si="41">IFERROR(F77/$C77,0)</f>
        <v>0</v>
      </c>
      <c r="H77" s="1">
        <f t="shared" si="34"/>
        <v>983</v>
      </c>
      <c r="I77" s="39">
        <f t="shared" ref="I77:I96" si="42">IFERROR(H77/$C77,0)</f>
        <v>0.29466426858513189</v>
      </c>
      <c r="J77" s="1">
        <f t="shared" si="35"/>
        <v>2107</v>
      </c>
      <c r="K77" s="39">
        <f t="shared" ref="K77:K92" si="43">IFERROR(J77/$D77,0)</f>
        <v>0.89545261368465789</v>
      </c>
      <c r="L77" s="1">
        <f t="shared" si="36"/>
        <v>0</v>
      </c>
      <c r="M77" s="39">
        <f t="shared" ref="M77:M92" si="44">IFERROR(L77/$D77,0)</f>
        <v>0</v>
      </c>
      <c r="N77" s="1">
        <f t="shared" si="37"/>
        <v>15</v>
      </c>
      <c r="O77" s="39">
        <f t="shared" ref="O77:O96" si="45">IFERROR(N77/$D77,0)</f>
        <v>6.3748406289842758E-3</v>
      </c>
    </row>
    <row r="78" spans="1:15" x14ac:dyDescent="0.25">
      <c r="A78" s="41" t="str">
        <f t="shared" si="38"/>
        <v>AMP-Industry Aggregate</v>
      </c>
      <c r="B78" s="1" t="s" vm="2">
        <v>3</v>
      </c>
      <c r="C78" s="1">
        <f t="shared" si="39"/>
        <v>154167</v>
      </c>
      <c r="D78" s="1">
        <f t="shared" si="32"/>
        <v>77465</v>
      </c>
      <c r="E78" s="39">
        <f t="shared" si="40"/>
        <v>0.50247458924413135</v>
      </c>
      <c r="F78" s="1">
        <f t="shared" si="33"/>
        <v>3159</v>
      </c>
      <c r="G78" s="39">
        <f t="shared" si="41"/>
        <v>2.0490766506450799E-2</v>
      </c>
      <c r="H78" s="1">
        <f t="shared" si="34"/>
        <v>73543</v>
      </c>
      <c r="I78" s="39">
        <f t="shared" si="42"/>
        <v>0.47703464424941783</v>
      </c>
      <c r="J78" s="1">
        <f t="shared" si="35"/>
        <v>25296</v>
      </c>
      <c r="K78" s="39">
        <f t="shared" si="43"/>
        <v>0.32654747305234622</v>
      </c>
      <c r="L78" s="1">
        <f t="shared" si="36"/>
        <v>9749</v>
      </c>
      <c r="M78" s="39">
        <f t="shared" si="44"/>
        <v>0.12585038404440715</v>
      </c>
      <c r="N78" s="1">
        <f t="shared" si="37"/>
        <v>18579</v>
      </c>
      <c r="O78" s="39">
        <f t="shared" si="45"/>
        <v>0.23983734589814756</v>
      </c>
    </row>
    <row r="79" spans="1:15" x14ac:dyDescent="0.25">
      <c r="A79" s="41" t="str">
        <f t="shared" si="38"/>
        <v>Clearview-Industry Aggregate</v>
      </c>
      <c r="B79" s="1" t="s" vm="3">
        <v>4</v>
      </c>
      <c r="C79" s="1">
        <f t="shared" si="39"/>
        <v>233</v>
      </c>
      <c r="D79" s="1">
        <f t="shared" si="32"/>
        <v>200</v>
      </c>
      <c r="E79" s="39">
        <f t="shared" si="40"/>
        <v>0.85836909871244638</v>
      </c>
      <c r="F79" s="1">
        <f t="shared" si="33"/>
        <v>0</v>
      </c>
      <c r="G79" s="39">
        <f t="shared" si="41"/>
        <v>0</v>
      </c>
      <c r="H79" s="1">
        <f t="shared" si="34"/>
        <v>33</v>
      </c>
      <c r="I79" s="39">
        <f t="shared" si="42"/>
        <v>0.14163090128755365</v>
      </c>
      <c r="J79" s="1">
        <f t="shared" si="35"/>
        <v>100</v>
      </c>
      <c r="K79" s="39">
        <f t="shared" si="43"/>
        <v>0.5</v>
      </c>
      <c r="L79" s="1">
        <f t="shared" si="36"/>
        <v>98</v>
      </c>
      <c r="M79" s="39">
        <f t="shared" si="44"/>
        <v>0.49</v>
      </c>
      <c r="N79" s="1">
        <f t="shared" si="37"/>
        <v>0</v>
      </c>
      <c r="O79" s="39">
        <f t="shared" si="45"/>
        <v>0</v>
      </c>
    </row>
    <row r="80" spans="1:15" x14ac:dyDescent="0.25">
      <c r="A80" s="41" t="str">
        <f t="shared" si="38"/>
        <v>CMLA-Industry Aggregate</v>
      </c>
      <c r="B80" s="1" t="s" vm="4">
        <v>5</v>
      </c>
      <c r="C80" s="1">
        <f t="shared" si="39"/>
        <v>97358</v>
      </c>
      <c r="D80" s="1">
        <f t="shared" si="32"/>
        <v>63317</v>
      </c>
      <c r="E80" s="39">
        <f t="shared" si="40"/>
        <v>0.65035230797674559</v>
      </c>
      <c r="F80" s="1">
        <f t="shared" si="33"/>
        <v>181</v>
      </c>
      <c r="G80" s="39">
        <f t="shared" si="41"/>
        <v>1.8591178947800901E-3</v>
      </c>
      <c r="H80" s="1">
        <f t="shared" si="34"/>
        <v>33860</v>
      </c>
      <c r="I80" s="39">
        <f t="shared" si="42"/>
        <v>0.3477885741284743</v>
      </c>
      <c r="J80" s="1">
        <f t="shared" si="35"/>
        <v>10641</v>
      </c>
      <c r="K80" s="39">
        <f t="shared" si="43"/>
        <v>0.16805913103905745</v>
      </c>
      <c r="L80" s="1">
        <f t="shared" si="36"/>
        <v>31558</v>
      </c>
      <c r="M80" s="39">
        <f t="shared" si="44"/>
        <v>0.49841274855094209</v>
      </c>
      <c r="N80" s="1">
        <f t="shared" si="37"/>
        <v>0</v>
      </c>
      <c r="O80" s="39">
        <f t="shared" si="45"/>
        <v>0</v>
      </c>
    </row>
    <row r="81" spans="1:15" x14ac:dyDescent="0.25">
      <c r="A81" s="41" t="str">
        <f t="shared" si="38"/>
        <v>Hallmark-Industry Aggregate</v>
      </c>
      <c r="B81" s="1" t="s" vm="5">
        <v>6</v>
      </c>
      <c r="C81" s="1">
        <f t="shared" si="39"/>
        <v>30</v>
      </c>
      <c r="D81" s="1">
        <f t="shared" si="32"/>
        <v>30</v>
      </c>
      <c r="E81" s="39">
        <f t="shared" si="40"/>
        <v>1</v>
      </c>
      <c r="F81" s="1">
        <f t="shared" si="33"/>
        <v>0</v>
      </c>
      <c r="G81" s="39">
        <f t="shared" si="41"/>
        <v>0</v>
      </c>
      <c r="H81" s="1">
        <f t="shared" si="34"/>
        <v>0</v>
      </c>
      <c r="I81" s="39">
        <f t="shared" si="42"/>
        <v>0</v>
      </c>
      <c r="J81" s="1">
        <f t="shared" si="35"/>
        <v>0</v>
      </c>
      <c r="K81" s="39">
        <f t="shared" si="43"/>
        <v>0</v>
      </c>
      <c r="L81" s="1">
        <f t="shared" si="36"/>
        <v>0</v>
      </c>
      <c r="M81" s="39">
        <f t="shared" si="44"/>
        <v>0</v>
      </c>
      <c r="N81" s="1">
        <f t="shared" si="37"/>
        <v>12</v>
      </c>
      <c r="O81" s="39">
        <f t="shared" si="45"/>
        <v>0.4</v>
      </c>
    </row>
    <row r="82" spans="1:15" x14ac:dyDescent="0.25">
      <c r="A82" s="41" t="str">
        <f t="shared" si="38"/>
        <v>Hannover Re-Industry Aggregate</v>
      </c>
      <c r="B82" s="1" t="s" vm="6">
        <v>7</v>
      </c>
      <c r="C82" s="1">
        <f t="shared" si="39"/>
        <v>29372</v>
      </c>
      <c r="D82" s="1">
        <f t="shared" si="32"/>
        <v>16127</v>
      </c>
      <c r="E82" s="39">
        <f t="shared" si="40"/>
        <v>0.5490603295655726</v>
      </c>
      <c r="F82" s="1">
        <f t="shared" si="33"/>
        <v>1012</v>
      </c>
      <c r="G82" s="39">
        <f t="shared" si="41"/>
        <v>3.4454582595669345E-2</v>
      </c>
      <c r="H82" s="1">
        <f t="shared" si="34"/>
        <v>12233</v>
      </c>
      <c r="I82" s="39">
        <f t="shared" si="42"/>
        <v>0.41648508783875798</v>
      </c>
      <c r="J82" s="1">
        <f t="shared" si="35"/>
        <v>8527</v>
      </c>
      <c r="K82" s="39">
        <f t="shared" si="43"/>
        <v>0.52874062131828614</v>
      </c>
      <c r="L82" s="1">
        <f t="shared" si="36"/>
        <v>965</v>
      </c>
      <c r="M82" s="39">
        <f t="shared" si="44"/>
        <v>5.9837539529980777E-2</v>
      </c>
      <c r="N82" s="1">
        <f t="shared" si="37"/>
        <v>487</v>
      </c>
      <c r="O82" s="39">
        <f t="shared" si="45"/>
        <v>3.0197804923420352E-2</v>
      </c>
    </row>
    <row r="83" spans="1:15" x14ac:dyDescent="0.25">
      <c r="A83" s="41" t="str">
        <f t="shared" si="38"/>
        <v>HCF-Industry Aggregate</v>
      </c>
      <c r="B83" s="1" t="s" vm="7">
        <v>8</v>
      </c>
      <c r="C83" s="1">
        <f t="shared" si="39"/>
        <v>3261</v>
      </c>
      <c r="D83" s="1">
        <f t="shared" si="32"/>
        <v>2711</v>
      </c>
      <c r="E83" s="39">
        <f t="shared" si="40"/>
        <v>0.83134007973014412</v>
      </c>
      <c r="F83" s="1">
        <f t="shared" si="33"/>
        <v>0</v>
      </c>
      <c r="G83" s="39">
        <f t="shared" si="41"/>
        <v>0</v>
      </c>
      <c r="H83" s="1">
        <f t="shared" si="34"/>
        <v>550</v>
      </c>
      <c r="I83" s="39">
        <f t="shared" si="42"/>
        <v>0.16865992026985588</v>
      </c>
      <c r="J83" s="1">
        <f t="shared" si="35"/>
        <v>1919</v>
      </c>
      <c r="K83" s="39">
        <f t="shared" si="43"/>
        <v>0.70785687938030251</v>
      </c>
      <c r="L83" s="1">
        <f t="shared" si="36"/>
        <v>785</v>
      </c>
      <c r="M83" s="39">
        <f t="shared" si="44"/>
        <v>0.28956104758391737</v>
      </c>
      <c r="N83" s="1">
        <f t="shared" si="37"/>
        <v>7</v>
      </c>
      <c r="O83" s="39">
        <f t="shared" si="45"/>
        <v>2.5820730357801547E-3</v>
      </c>
    </row>
    <row r="84" spans="1:15" x14ac:dyDescent="0.25">
      <c r="A84" s="41" t="str">
        <f t="shared" si="38"/>
        <v>MetLife-Industry Aggregate</v>
      </c>
      <c r="B84" s="1" t="s" vm="8">
        <v>9</v>
      </c>
      <c r="C84" s="1">
        <f t="shared" si="39"/>
        <v>244847</v>
      </c>
      <c r="D84" s="1">
        <f t="shared" si="32"/>
        <v>73648</v>
      </c>
      <c r="E84" s="39">
        <f t="shared" si="40"/>
        <v>0.30079192311933572</v>
      </c>
      <c r="F84" s="1">
        <f t="shared" si="33"/>
        <v>7390</v>
      </c>
      <c r="G84" s="39">
        <f t="shared" si="41"/>
        <v>3.0182113728164935E-2</v>
      </c>
      <c r="H84" s="1">
        <f t="shared" si="34"/>
        <v>163809</v>
      </c>
      <c r="I84" s="39">
        <f t="shared" si="42"/>
        <v>0.66902596315249929</v>
      </c>
      <c r="J84" s="1">
        <f t="shared" si="35"/>
        <v>19263</v>
      </c>
      <c r="K84" s="39">
        <f t="shared" si="43"/>
        <v>0.26155496415381274</v>
      </c>
      <c r="L84" s="1">
        <f t="shared" si="36"/>
        <v>8337</v>
      </c>
      <c r="M84" s="39">
        <f t="shared" si="44"/>
        <v>0.11320063002389746</v>
      </c>
      <c r="N84" s="1">
        <f t="shared" si="37"/>
        <v>10226</v>
      </c>
      <c r="O84" s="39">
        <f t="shared" si="45"/>
        <v>0.13884966326308928</v>
      </c>
    </row>
    <row r="85" spans="1:15" x14ac:dyDescent="0.25">
      <c r="A85" s="41" t="str">
        <f t="shared" si="38"/>
        <v>MLC-Industry Aggregate</v>
      </c>
      <c r="B85" s="1" t="s" vm="9">
        <v>10</v>
      </c>
      <c r="C85" s="1">
        <f t="shared" si="39"/>
        <v>71086</v>
      </c>
      <c r="D85" s="1">
        <f t="shared" si="32"/>
        <v>39046</v>
      </c>
      <c r="E85" s="39">
        <f t="shared" si="40"/>
        <v>0.54927833891342881</v>
      </c>
      <c r="F85" s="1">
        <f t="shared" si="33"/>
        <v>415</v>
      </c>
      <c r="G85" s="39">
        <f t="shared" si="41"/>
        <v>5.8379990434122052E-3</v>
      </c>
      <c r="H85" s="1">
        <f t="shared" si="34"/>
        <v>31625</v>
      </c>
      <c r="I85" s="39">
        <f t="shared" si="42"/>
        <v>0.44488366204315899</v>
      </c>
      <c r="J85" s="1">
        <f t="shared" si="35"/>
        <v>19179</v>
      </c>
      <c r="K85" s="39">
        <f t="shared" si="43"/>
        <v>0.49118987860472263</v>
      </c>
      <c r="L85" s="1">
        <f t="shared" si="36"/>
        <v>6723</v>
      </c>
      <c r="M85" s="39">
        <f t="shared" si="44"/>
        <v>0.17218152947805154</v>
      </c>
      <c r="N85" s="1">
        <f t="shared" si="37"/>
        <v>5314</v>
      </c>
      <c r="O85" s="39">
        <f t="shared" si="45"/>
        <v>0.13609588690262767</v>
      </c>
    </row>
    <row r="86" spans="1:15" x14ac:dyDescent="0.25">
      <c r="A86" s="41" t="str">
        <f t="shared" si="38"/>
        <v>NobleOak-Industry Aggregate</v>
      </c>
      <c r="B86" s="1" t="s" vm="10">
        <v>11</v>
      </c>
      <c r="C86" s="1">
        <f t="shared" si="39"/>
        <v>0</v>
      </c>
      <c r="D86" s="1">
        <f t="shared" si="32"/>
        <v>0</v>
      </c>
      <c r="E86" s="39">
        <f t="shared" si="40"/>
        <v>0</v>
      </c>
      <c r="F86" s="1">
        <f t="shared" si="33"/>
        <v>0</v>
      </c>
      <c r="G86" s="39">
        <f t="shared" si="41"/>
        <v>0</v>
      </c>
      <c r="H86" s="1">
        <f t="shared" si="34"/>
        <v>0</v>
      </c>
      <c r="I86" s="39">
        <f t="shared" si="42"/>
        <v>0</v>
      </c>
      <c r="J86" s="1">
        <f t="shared" si="35"/>
        <v>0</v>
      </c>
      <c r="K86" s="39">
        <f t="shared" si="43"/>
        <v>0</v>
      </c>
      <c r="L86" s="1">
        <f t="shared" si="36"/>
        <v>0</v>
      </c>
      <c r="M86" s="39">
        <f t="shared" si="44"/>
        <v>0</v>
      </c>
      <c r="N86" s="1">
        <f t="shared" si="37"/>
        <v>0</v>
      </c>
      <c r="O86" s="39">
        <f t="shared" si="45"/>
        <v>0</v>
      </c>
    </row>
    <row r="87" spans="1:15" x14ac:dyDescent="0.25">
      <c r="A87" s="41" t="str">
        <f t="shared" si="38"/>
        <v>OnePath-Industry Aggregate</v>
      </c>
      <c r="B87" s="1" t="s" vm="11">
        <v>12</v>
      </c>
      <c r="C87" s="1">
        <f t="shared" si="39"/>
        <v>141393</v>
      </c>
      <c r="D87" s="1">
        <f t="shared" si="32"/>
        <v>80829</v>
      </c>
      <c r="E87" s="39">
        <f t="shared" si="40"/>
        <v>0.57166196346353781</v>
      </c>
      <c r="F87" s="1">
        <f t="shared" si="33"/>
        <v>266</v>
      </c>
      <c r="G87" s="39">
        <f t="shared" si="41"/>
        <v>1.8812812515471063E-3</v>
      </c>
      <c r="H87" s="1">
        <f t="shared" si="34"/>
        <v>60298</v>
      </c>
      <c r="I87" s="39">
        <f t="shared" si="42"/>
        <v>0.42645675528491511</v>
      </c>
      <c r="J87" s="1">
        <f t="shared" si="35"/>
        <v>26774</v>
      </c>
      <c r="K87" s="39">
        <f t="shared" si="43"/>
        <v>0.33124249959791657</v>
      </c>
      <c r="L87" s="1">
        <f t="shared" si="36"/>
        <v>1698</v>
      </c>
      <c r="M87" s="39">
        <f t="shared" si="44"/>
        <v>2.1007311732175332E-2</v>
      </c>
      <c r="N87" s="1">
        <f t="shared" si="37"/>
        <v>2853</v>
      </c>
      <c r="O87" s="39">
        <f t="shared" si="45"/>
        <v>3.5296737557064917E-2</v>
      </c>
    </row>
    <row r="88" spans="1:15" x14ac:dyDescent="0.25">
      <c r="A88" s="41" t="str">
        <f t="shared" si="38"/>
        <v>QBE-Industry Aggregate</v>
      </c>
      <c r="B88" s="1" t="s" vm="12">
        <v>13</v>
      </c>
      <c r="C88" s="1">
        <f t="shared" si="39"/>
        <v>50000</v>
      </c>
      <c r="D88" s="1">
        <f t="shared" si="32"/>
        <v>0</v>
      </c>
      <c r="E88" s="39">
        <f t="shared" si="40"/>
        <v>0</v>
      </c>
      <c r="F88" s="1">
        <f t="shared" si="33"/>
        <v>0</v>
      </c>
      <c r="G88" s="39">
        <f t="shared" si="41"/>
        <v>0</v>
      </c>
      <c r="H88" s="1">
        <f t="shared" si="34"/>
        <v>50000</v>
      </c>
      <c r="I88" s="39">
        <f t="shared" si="42"/>
        <v>1</v>
      </c>
      <c r="J88" s="1">
        <f t="shared" si="35"/>
        <v>0</v>
      </c>
      <c r="K88" s="39">
        <f t="shared" si="43"/>
        <v>0</v>
      </c>
      <c r="L88" s="1">
        <f t="shared" si="36"/>
        <v>0</v>
      </c>
      <c r="M88" s="39">
        <f t="shared" si="44"/>
        <v>0</v>
      </c>
      <c r="N88" s="1">
        <f t="shared" si="37"/>
        <v>0</v>
      </c>
      <c r="O88" s="39">
        <f t="shared" si="45"/>
        <v>0</v>
      </c>
    </row>
    <row r="89" spans="1:15" x14ac:dyDescent="0.25">
      <c r="A89" s="41" t="str">
        <f t="shared" si="38"/>
        <v>Qinsure-Industry Aggregate</v>
      </c>
      <c r="B89" s="1" t="s" vm="13">
        <v>14</v>
      </c>
      <c r="C89" s="1">
        <f t="shared" si="39"/>
        <v>129</v>
      </c>
      <c r="D89" s="1">
        <f t="shared" si="32"/>
        <v>125</v>
      </c>
      <c r="E89" s="39">
        <f t="shared" si="40"/>
        <v>0.96899224806201545</v>
      </c>
      <c r="F89" s="1">
        <f t="shared" si="33"/>
        <v>0</v>
      </c>
      <c r="G89" s="39">
        <f t="shared" si="41"/>
        <v>0</v>
      </c>
      <c r="H89" s="1">
        <f t="shared" si="34"/>
        <v>4</v>
      </c>
      <c r="I89" s="39">
        <f t="shared" si="42"/>
        <v>3.1007751937984496E-2</v>
      </c>
      <c r="J89" s="1">
        <f t="shared" si="35"/>
        <v>2</v>
      </c>
      <c r="K89" s="39">
        <f t="shared" si="43"/>
        <v>1.6E-2</v>
      </c>
      <c r="L89" s="1">
        <f t="shared" si="36"/>
        <v>123</v>
      </c>
      <c r="M89" s="39">
        <f t="shared" si="44"/>
        <v>0.98399999999999999</v>
      </c>
      <c r="N89" s="1">
        <f t="shared" si="37"/>
        <v>0</v>
      </c>
      <c r="O89" s="39">
        <f t="shared" si="45"/>
        <v>0</v>
      </c>
    </row>
    <row r="90" spans="1:15" x14ac:dyDescent="0.25">
      <c r="A90" s="41" t="str">
        <f t="shared" si="38"/>
        <v>St Andrews-Industry Aggregate</v>
      </c>
      <c r="B90" s="1" t="s" vm="14">
        <v>15</v>
      </c>
      <c r="C90" s="1">
        <f t="shared" si="39"/>
        <v>2387</v>
      </c>
      <c r="D90" s="1">
        <f t="shared" si="32"/>
        <v>2366</v>
      </c>
      <c r="E90" s="39">
        <f t="shared" si="40"/>
        <v>0.99120234604105573</v>
      </c>
      <c r="F90" s="1">
        <f t="shared" si="33"/>
        <v>0</v>
      </c>
      <c r="G90" s="39">
        <f t="shared" si="41"/>
        <v>0</v>
      </c>
      <c r="H90" s="1">
        <f t="shared" si="34"/>
        <v>21</v>
      </c>
      <c r="I90" s="39">
        <f t="shared" si="42"/>
        <v>8.7976539589442824E-3</v>
      </c>
      <c r="J90" s="1">
        <f t="shared" si="35"/>
        <v>627</v>
      </c>
      <c r="K90" s="39">
        <f t="shared" si="43"/>
        <v>0.26500422654268807</v>
      </c>
      <c r="L90" s="1">
        <f t="shared" si="36"/>
        <v>369</v>
      </c>
      <c r="M90" s="39">
        <f t="shared" si="44"/>
        <v>0.15595942519019443</v>
      </c>
      <c r="N90" s="1">
        <f t="shared" si="37"/>
        <v>282</v>
      </c>
      <c r="O90" s="39">
        <f t="shared" si="45"/>
        <v>0.11918850380388842</v>
      </c>
    </row>
    <row r="91" spans="1:15" x14ac:dyDescent="0.25">
      <c r="A91" s="41" t="str">
        <f t="shared" si="38"/>
        <v>St George-Industry Aggregate</v>
      </c>
      <c r="B91" s="1" t="s" vm="15">
        <v>16</v>
      </c>
      <c r="C91" s="1">
        <f t="shared" si="39"/>
        <v>182</v>
      </c>
      <c r="D91" s="1">
        <f t="shared" si="32"/>
        <v>3</v>
      </c>
      <c r="E91" s="39">
        <f t="shared" si="40"/>
        <v>1.6483516483516484E-2</v>
      </c>
      <c r="F91" s="1">
        <f t="shared" si="33"/>
        <v>0</v>
      </c>
      <c r="G91" s="39">
        <f t="shared" si="41"/>
        <v>0</v>
      </c>
      <c r="H91" s="1">
        <f t="shared" si="34"/>
        <v>179</v>
      </c>
      <c r="I91" s="39">
        <f t="shared" si="42"/>
        <v>0.98351648351648346</v>
      </c>
      <c r="J91" s="1">
        <f t="shared" si="35"/>
        <v>0</v>
      </c>
      <c r="K91" s="39">
        <f t="shared" si="43"/>
        <v>0</v>
      </c>
      <c r="L91" s="1">
        <f t="shared" si="36"/>
        <v>3</v>
      </c>
      <c r="M91" s="39">
        <f t="shared" si="44"/>
        <v>1</v>
      </c>
      <c r="N91" s="1">
        <f t="shared" si="37"/>
        <v>0</v>
      </c>
      <c r="O91" s="39">
        <f t="shared" si="45"/>
        <v>0</v>
      </c>
    </row>
    <row r="92" spans="1:15" x14ac:dyDescent="0.25">
      <c r="A92" s="41" t="str">
        <f t="shared" si="38"/>
        <v>Suncorp-Industry Aggregate</v>
      </c>
      <c r="B92" s="1" t="s" vm="16">
        <v>17</v>
      </c>
      <c r="C92" s="1">
        <f t="shared" si="39"/>
        <v>71390</v>
      </c>
      <c r="D92" s="1">
        <f t="shared" si="32"/>
        <v>33594</v>
      </c>
      <c r="E92" s="39">
        <f t="shared" si="40"/>
        <v>0.47057010785824344</v>
      </c>
      <c r="F92" s="1">
        <f t="shared" si="33"/>
        <v>698</v>
      </c>
      <c r="G92" s="39">
        <f t="shared" si="41"/>
        <v>9.7772797310547704E-3</v>
      </c>
      <c r="H92" s="1">
        <f t="shared" si="34"/>
        <v>37098</v>
      </c>
      <c r="I92" s="39">
        <f t="shared" si="42"/>
        <v>0.51965261241070182</v>
      </c>
      <c r="J92" s="1">
        <f t="shared" si="35"/>
        <v>17508</v>
      </c>
      <c r="K92" s="39">
        <f t="shared" si="43"/>
        <v>0.52116449365958206</v>
      </c>
      <c r="L92" s="1">
        <f t="shared" si="36"/>
        <v>8060</v>
      </c>
      <c r="M92" s="39">
        <f t="shared" si="44"/>
        <v>0.23992379591593738</v>
      </c>
      <c r="N92" s="1">
        <f t="shared" si="37"/>
        <v>0</v>
      </c>
      <c r="O92" s="39">
        <f t="shared" si="45"/>
        <v>0</v>
      </c>
    </row>
    <row r="93" spans="1:15" x14ac:dyDescent="0.25">
      <c r="A93" s="41" t="str">
        <f t="shared" si="38"/>
        <v>Swiss Re-Industry Aggregate</v>
      </c>
      <c r="B93" s="1" t="s" vm="17">
        <v>18</v>
      </c>
      <c r="C93" s="1">
        <f t="shared" si="39"/>
        <v>1329</v>
      </c>
      <c r="D93" s="1">
        <f t="shared" si="32"/>
        <v>1328</v>
      </c>
      <c r="E93" s="39">
        <f t="shared" ref="E93:E96" si="46">IFERROR(D93/$C93,0)</f>
        <v>0.99924755455229497</v>
      </c>
      <c r="F93" s="1">
        <f t="shared" si="33"/>
        <v>0</v>
      </c>
      <c r="G93" s="39">
        <f t="shared" ref="G93:G96" si="47">IFERROR(F93/$C93,0)</f>
        <v>0</v>
      </c>
      <c r="H93" s="1">
        <f t="shared" si="34"/>
        <v>1</v>
      </c>
      <c r="I93" s="39">
        <f t="shared" si="42"/>
        <v>7.5244544770504136E-4</v>
      </c>
      <c r="J93" s="1">
        <f t="shared" si="35"/>
        <v>219</v>
      </c>
      <c r="K93" s="39">
        <f t="shared" ref="K93:K96" si="48">IFERROR(J93/$D93,0)</f>
        <v>0.16490963855421686</v>
      </c>
      <c r="L93" s="1">
        <f t="shared" si="36"/>
        <v>400</v>
      </c>
      <c r="M93" s="39">
        <f t="shared" ref="M93:M96" si="49">IFERROR(L93/$D93,0)</f>
        <v>0.30120481927710846</v>
      </c>
      <c r="N93" s="1">
        <f t="shared" si="37"/>
        <v>710</v>
      </c>
      <c r="O93" s="39">
        <f t="shared" si="45"/>
        <v>0.53463855421686746</v>
      </c>
    </row>
    <row r="94" spans="1:15" x14ac:dyDescent="0.25">
      <c r="A94" s="41" t="str">
        <f t="shared" si="38"/>
        <v>TAL Life-Industry Aggregate</v>
      </c>
      <c r="B94" s="1" t="s" vm="18">
        <v>19</v>
      </c>
      <c r="C94" s="1">
        <f t="shared" si="39"/>
        <v>75728</v>
      </c>
      <c r="D94" s="1">
        <f t="shared" si="32"/>
        <v>33143</v>
      </c>
      <c r="E94" s="39">
        <f t="shared" si="46"/>
        <v>0.43765846186351154</v>
      </c>
      <c r="F94" s="1">
        <f t="shared" si="33"/>
        <v>2879</v>
      </c>
      <c r="G94" s="39">
        <f t="shared" si="47"/>
        <v>3.8017642087470951E-2</v>
      </c>
      <c r="H94" s="1">
        <f t="shared" si="34"/>
        <v>39706</v>
      </c>
      <c r="I94" s="39">
        <f t="shared" si="42"/>
        <v>0.52432389604901752</v>
      </c>
      <c r="J94" s="1">
        <f t="shared" si="35"/>
        <v>10148</v>
      </c>
      <c r="K94" s="39">
        <f t="shared" si="48"/>
        <v>0.30618833539510604</v>
      </c>
      <c r="L94" s="1">
        <f t="shared" si="36"/>
        <v>2422</v>
      </c>
      <c r="M94" s="39">
        <f t="shared" si="49"/>
        <v>7.3077271218658535E-2</v>
      </c>
      <c r="N94" s="1">
        <f t="shared" si="37"/>
        <v>3238</v>
      </c>
      <c r="O94" s="39">
        <f t="shared" si="45"/>
        <v>9.7697854750626076E-2</v>
      </c>
    </row>
    <row r="95" spans="1:15" x14ac:dyDescent="0.25">
      <c r="A95" s="41" t="str">
        <f t="shared" si="38"/>
        <v>Westpac-Industry Aggregate</v>
      </c>
      <c r="B95" s="1" t="s" vm="19">
        <v>20</v>
      </c>
      <c r="C95" s="1">
        <f t="shared" si="39"/>
        <v>62730</v>
      </c>
      <c r="D95" s="1">
        <f t="shared" si="32"/>
        <v>39586</v>
      </c>
      <c r="E95" s="39">
        <f t="shared" si="46"/>
        <v>0.63105372230192891</v>
      </c>
      <c r="F95" s="1">
        <f t="shared" si="33"/>
        <v>2736</v>
      </c>
      <c r="G95" s="39">
        <f t="shared" si="47"/>
        <v>4.3615494978479198E-2</v>
      </c>
      <c r="H95" s="1">
        <f t="shared" si="34"/>
        <v>20408</v>
      </c>
      <c r="I95" s="39">
        <f t="shared" si="42"/>
        <v>0.32533078271959193</v>
      </c>
      <c r="J95" s="1">
        <f t="shared" si="35"/>
        <v>13708</v>
      </c>
      <c r="K95" s="39">
        <f t="shared" si="48"/>
        <v>0.34628403981205474</v>
      </c>
      <c r="L95" s="1">
        <f t="shared" si="36"/>
        <v>1960</v>
      </c>
      <c r="M95" s="39">
        <f t="shared" si="49"/>
        <v>4.9512453897842673E-2</v>
      </c>
      <c r="N95" s="1">
        <f t="shared" si="37"/>
        <v>13628</v>
      </c>
      <c r="O95" s="39">
        <f t="shared" si="45"/>
        <v>0.34426312332642856</v>
      </c>
    </row>
    <row r="96" spans="1:15" x14ac:dyDescent="0.25">
      <c r="A96" s="41" t="str">
        <f t="shared" si="38"/>
        <v>Zurich-Industry Aggregate</v>
      </c>
      <c r="B96" s="1" t="s" vm="20">
        <v>21</v>
      </c>
      <c r="C96" s="1">
        <f t="shared" si="39"/>
        <v>30565</v>
      </c>
      <c r="D96" s="1">
        <f t="shared" si="32"/>
        <v>18976</v>
      </c>
      <c r="E96" s="39">
        <f t="shared" si="46"/>
        <v>0.62084083101586784</v>
      </c>
      <c r="F96" s="1">
        <f t="shared" si="33"/>
        <v>8</v>
      </c>
      <c r="G96" s="39">
        <f t="shared" si="47"/>
        <v>2.6173728120399147E-4</v>
      </c>
      <c r="H96" s="1">
        <f t="shared" si="34"/>
        <v>11581</v>
      </c>
      <c r="I96" s="39">
        <f t="shared" si="42"/>
        <v>0.37889743170292817</v>
      </c>
      <c r="J96" s="1">
        <f t="shared" si="35"/>
        <v>2439</v>
      </c>
      <c r="K96" s="39">
        <f t="shared" si="48"/>
        <v>0.12853077571669477</v>
      </c>
      <c r="L96" s="1">
        <f t="shared" si="36"/>
        <v>4242</v>
      </c>
      <c r="M96" s="39">
        <f t="shared" si="49"/>
        <v>0.22354553119730186</v>
      </c>
      <c r="N96" s="1">
        <f t="shared" si="37"/>
        <v>5542</v>
      </c>
      <c r="O96" s="39">
        <f t="shared" si="45"/>
        <v>0.2920531197301855</v>
      </c>
    </row>
    <row r="97" spans="1:15" x14ac:dyDescent="0.25">
      <c r="B97" s="3" t="s" vm="21">
        <v>22</v>
      </c>
      <c r="C97" s="3"/>
    </row>
    <row r="98" spans="1:15" x14ac:dyDescent="0.25">
      <c r="A98" s="41" t="str">
        <f>B98&amp;"-"&amp;$B$97</f>
        <v>AIA-Individual Advised</v>
      </c>
      <c r="B98" s="1" t="s">
        <v>1</v>
      </c>
      <c r="C98" s="1">
        <f>D98+F98+H98</f>
        <v>16673</v>
      </c>
      <c r="D98" s="1">
        <v>4237</v>
      </c>
      <c r="E98" s="39">
        <f>IFERROR(D98/$C98,0)</f>
        <v>0.25412343309542373</v>
      </c>
      <c r="F98" s="1">
        <v>2743</v>
      </c>
      <c r="G98" s="39">
        <f>IFERROR(F98/$C98,0)</f>
        <v>0.1645174833563246</v>
      </c>
      <c r="H98" s="1">
        <v>9693</v>
      </c>
      <c r="I98" s="39">
        <f>IFERROR(H98/$C98,0)</f>
        <v>0.58135908354825161</v>
      </c>
      <c r="J98" s="1">
        <v>1137</v>
      </c>
      <c r="K98" s="39">
        <f>IFERROR(J98/$D98,0)</f>
        <v>0.26835024781685157</v>
      </c>
      <c r="L98" s="1">
        <v>277</v>
      </c>
      <c r="M98" s="39">
        <f>IFERROR(L98/$D98,0)</f>
        <v>6.5376445598300678E-2</v>
      </c>
      <c r="N98" s="1">
        <v>655</v>
      </c>
      <c r="O98" s="39">
        <f>IFERROR(N98/$D98,0)</f>
        <v>0.15459051215482653</v>
      </c>
    </row>
    <row r="99" spans="1:15" x14ac:dyDescent="0.25">
      <c r="A99" s="41" t="str">
        <f t="shared" ref="A99:A118" si="50">B99&amp;"-"&amp;$B$97</f>
        <v>Allianz-Individual Advised</v>
      </c>
      <c r="B99" s="1" t="s" vm="1">
        <v>2</v>
      </c>
      <c r="C99" s="1">
        <f t="shared" ref="C99:C118" si="51">D99+F99+H99</f>
        <v>0</v>
      </c>
      <c r="D99" s="1">
        <v>0</v>
      </c>
      <c r="E99" s="39">
        <f t="shared" ref="E99:E114" si="52">IFERROR(D99/$C99,0)</f>
        <v>0</v>
      </c>
      <c r="F99" s="1">
        <v>0</v>
      </c>
      <c r="G99" s="39">
        <f t="shared" ref="G99:G114" si="53">IFERROR(F99/$C99,0)</f>
        <v>0</v>
      </c>
      <c r="H99" s="1">
        <v>0</v>
      </c>
      <c r="I99" s="39">
        <f t="shared" ref="I99:I118" si="54">IFERROR(H99/$C99,0)</f>
        <v>0</v>
      </c>
      <c r="J99" s="1">
        <v>0</v>
      </c>
      <c r="K99" s="39">
        <f t="shared" ref="K99:K114" si="55">IFERROR(J99/$D99,0)</f>
        <v>0</v>
      </c>
      <c r="L99" s="1">
        <v>0</v>
      </c>
      <c r="M99" s="39">
        <f t="shared" ref="M99:M114" si="56">IFERROR(L99/$D99,0)</f>
        <v>0</v>
      </c>
      <c r="N99" s="1">
        <v>0</v>
      </c>
      <c r="O99" s="39">
        <f t="shared" ref="O99:O118" si="57">IFERROR(N99/$D99,0)</f>
        <v>0</v>
      </c>
    </row>
    <row r="100" spans="1:15" x14ac:dyDescent="0.25">
      <c r="A100" s="41" t="str">
        <f t="shared" si="50"/>
        <v>AMP-Individual Advised</v>
      </c>
      <c r="B100" s="1" t="s" vm="2">
        <v>3</v>
      </c>
      <c r="C100" s="1">
        <f t="shared" si="51"/>
        <v>72821</v>
      </c>
      <c r="D100" s="1">
        <v>31221</v>
      </c>
      <c r="E100" s="39">
        <f t="shared" si="52"/>
        <v>0.42873621620137048</v>
      </c>
      <c r="F100" s="1">
        <v>1482</v>
      </c>
      <c r="G100" s="39">
        <f t="shared" si="53"/>
        <v>2.0351272297826177E-2</v>
      </c>
      <c r="H100" s="1">
        <v>40118</v>
      </c>
      <c r="I100" s="39">
        <f t="shared" si="54"/>
        <v>0.55091251150080334</v>
      </c>
      <c r="J100" s="1">
        <v>10680</v>
      </c>
      <c r="K100" s="39">
        <f t="shared" si="55"/>
        <v>0.34207744787162486</v>
      </c>
      <c r="L100" s="1">
        <v>1873</v>
      </c>
      <c r="M100" s="39">
        <f t="shared" si="56"/>
        <v>5.9991672271868295E-2</v>
      </c>
      <c r="N100" s="1">
        <v>12192</v>
      </c>
      <c r="O100" s="39">
        <f t="shared" si="57"/>
        <v>0.39050638992985492</v>
      </c>
    </row>
    <row r="101" spans="1:15" x14ac:dyDescent="0.25">
      <c r="A101" s="41" t="str">
        <f t="shared" si="50"/>
        <v>Clearview-Individual Advised</v>
      </c>
      <c r="B101" s="1" t="s" vm="3">
        <v>4</v>
      </c>
      <c r="C101" s="1">
        <f t="shared" si="51"/>
        <v>33</v>
      </c>
      <c r="D101" s="1">
        <v>0</v>
      </c>
      <c r="E101" s="39">
        <f t="shared" si="52"/>
        <v>0</v>
      </c>
      <c r="F101" s="1">
        <v>0</v>
      </c>
      <c r="G101" s="39">
        <f t="shared" si="53"/>
        <v>0</v>
      </c>
      <c r="H101" s="1">
        <v>33</v>
      </c>
      <c r="I101" s="39">
        <f t="shared" si="54"/>
        <v>1</v>
      </c>
      <c r="J101" s="1">
        <v>0</v>
      </c>
      <c r="K101" s="39">
        <f t="shared" si="55"/>
        <v>0</v>
      </c>
      <c r="L101" s="1">
        <v>0</v>
      </c>
      <c r="M101" s="39">
        <f t="shared" si="56"/>
        <v>0</v>
      </c>
      <c r="N101" s="1">
        <v>0</v>
      </c>
      <c r="O101" s="39">
        <f t="shared" si="57"/>
        <v>0</v>
      </c>
    </row>
    <row r="102" spans="1:15" x14ac:dyDescent="0.25">
      <c r="A102" s="41" t="str">
        <f t="shared" si="50"/>
        <v>CMLA-Individual Advised</v>
      </c>
      <c r="B102" s="1" t="s" vm="4">
        <v>5</v>
      </c>
      <c r="C102" s="1">
        <f t="shared" si="51"/>
        <v>32195</v>
      </c>
      <c r="D102" s="1">
        <v>21295</v>
      </c>
      <c r="E102" s="39">
        <f t="shared" si="52"/>
        <v>0.66143811150799814</v>
      </c>
      <c r="F102" s="1">
        <v>0</v>
      </c>
      <c r="G102" s="39">
        <f t="shared" si="53"/>
        <v>0</v>
      </c>
      <c r="H102" s="1">
        <v>10900</v>
      </c>
      <c r="I102" s="39">
        <f t="shared" si="54"/>
        <v>0.33856188849200186</v>
      </c>
      <c r="J102" s="1">
        <v>3395</v>
      </c>
      <c r="K102" s="39">
        <f t="shared" si="55"/>
        <v>0.15942709556233858</v>
      </c>
      <c r="L102" s="1">
        <v>9484</v>
      </c>
      <c r="M102" s="39">
        <f t="shared" si="56"/>
        <v>0.44536276121155199</v>
      </c>
      <c r="N102" s="1">
        <v>0</v>
      </c>
      <c r="O102" s="39">
        <f t="shared" si="57"/>
        <v>0</v>
      </c>
    </row>
    <row r="103" spans="1:15" x14ac:dyDescent="0.25">
      <c r="A103" s="41" t="str">
        <f t="shared" si="50"/>
        <v>Hallmark-Individual Advised</v>
      </c>
      <c r="B103" s="1" t="s" vm="5">
        <v>6</v>
      </c>
      <c r="C103" s="1">
        <f t="shared" si="51"/>
        <v>0</v>
      </c>
      <c r="D103" s="1">
        <v>0</v>
      </c>
      <c r="E103" s="39">
        <f t="shared" si="52"/>
        <v>0</v>
      </c>
      <c r="F103" s="1">
        <v>0</v>
      </c>
      <c r="G103" s="39">
        <f t="shared" si="53"/>
        <v>0</v>
      </c>
      <c r="H103" s="1">
        <v>0</v>
      </c>
      <c r="I103" s="39">
        <f t="shared" si="54"/>
        <v>0</v>
      </c>
      <c r="J103" s="1">
        <v>0</v>
      </c>
      <c r="K103" s="39">
        <f t="shared" si="55"/>
        <v>0</v>
      </c>
      <c r="L103" s="1">
        <v>0</v>
      </c>
      <c r="M103" s="39">
        <f t="shared" si="56"/>
        <v>0</v>
      </c>
      <c r="N103" s="1">
        <v>0</v>
      </c>
      <c r="O103" s="39">
        <f t="shared" si="57"/>
        <v>0</v>
      </c>
    </row>
    <row r="104" spans="1:15" x14ac:dyDescent="0.25">
      <c r="A104" s="41" t="str">
        <f t="shared" si="50"/>
        <v>Hannover Re-Individual Advised</v>
      </c>
      <c r="B104" s="1" t="s" vm="6">
        <v>7</v>
      </c>
      <c r="C104" s="1">
        <f t="shared" si="51"/>
        <v>0</v>
      </c>
      <c r="D104" s="1">
        <v>0</v>
      </c>
      <c r="E104" s="39">
        <f t="shared" si="52"/>
        <v>0</v>
      </c>
      <c r="F104" s="1">
        <v>0</v>
      </c>
      <c r="G104" s="39">
        <f t="shared" si="53"/>
        <v>0</v>
      </c>
      <c r="H104" s="1">
        <v>0</v>
      </c>
      <c r="I104" s="39">
        <f t="shared" si="54"/>
        <v>0</v>
      </c>
      <c r="J104" s="1">
        <v>0</v>
      </c>
      <c r="K104" s="39">
        <f t="shared" si="55"/>
        <v>0</v>
      </c>
      <c r="L104" s="1">
        <v>0</v>
      </c>
      <c r="M104" s="39">
        <f t="shared" si="56"/>
        <v>0</v>
      </c>
      <c r="N104" s="1">
        <v>0</v>
      </c>
      <c r="O104" s="39">
        <f t="shared" si="57"/>
        <v>0</v>
      </c>
    </row>
    <row r="105" spans="1:15" x14ac:dyDescent="0.25">
      <c r="A105" s="41" t="str">
        <f t="shared" si="50"/>
        <v>HCF-Individual Advised</v>
      </c>
      <c r="B105" s="1" t="s" vm="7">
        <v>8</v>
      </c>
      <c r="C105" s="1">
        <f t="shared" si="51"/>
        <v>0</v>
      </c>
      <c r="D105" s="1">
        <v>0</v>
      </c>
      <c r="E105" s="39">
        <f t="shared" si="52"/>
        <v>0</v>
      </c>
      <c r="F105" s="1">
        <v>0</v>
      </c>
      <c r="G105" s="39">
        <f t="shared" si="53"/>
        <v>0</v>
      </c>
      <c r="H105" s="1">
        <v>0</v>
      </c>
      <c r="I105" s="39">
        <f t="shared" si="54"/>
        <v>0</v>
      </c>
      <c r="J105" s="1">
        <v>0</v>
      </c>
      <c r="K105" s="39">
        <f t="shared" si="55"/>
        <v>0</v>
      </c>
      <c r="L105" s="1">
        <v>0</v>
      </c>
      <c r="M105" s="39">
        <f t="shared" si="56"/>
        <v>0</v>
      </c>
      <c r="N105" s="1">
        <v>0</v>
      </c>
      <c r="O105" s="39">
        <f t="shared" si="57"/>
        <v>0</v>
      </c>
    </row>
    <row r="106" spans="1:15" x14ac:dyDescent="0.25">
      <c r="A106" s="41" t="str">
        <f t="shared" si="50"/>
        <v>MetLife-Individual Advised</v>
      </c>
      <c r="B106" s="1" t="s" vm="8">
        <v>9</v>
      </c>
      <c r="C106" s="1">
        <f t="shared" si="51"/>
        <v>506</v>
      </c>
      <c r="D106" s="1">
        <v>506</v>
      </c>
      <c r="E106" s="39">
        <f t="shared" si="52"/>
        <v>1</v>
      </c>
      <c r="F106" s="1">
        <v>0</v>
      </c>
      <c r="G106" s="39">
        <f t="shared" si="53"/>
        <v>0</v>
      </c>
      <c r="H106" s="1">
        <v>0</v>
      </c>
      <c r="I106" s="39">
        <f t="shared" si="54"/>
        <v>0</v>
      </c>
      <c r="J106" s="1">
        <v>506</v>
      </c>
      <c r="K106" s="39">
        <f t="shared" si="55"/>
        <v>1</v>
      </c>
      <c r="L106" s="1">
        <v>0</v>
      </c>
      <c r="M106" s="39">
        <f t="shared" si="56"/>
        <v>0</v>
      </c>
      <c r="N106" s="1">
        <v>0</v>
      </c>
      <c r="O106" s="39">
        <f t="shared" si="57"/>
        <v>0</v>
      </c>
    </row>
    <row r="107" spans="1:15" x14ac:dyDescent="0.25">
      <c r="A107" s="41" t="str">
        <f t="shared" si="50"/>
        <v>MLC-Individual Advised</v>
      </c>
      <c r="B107" s="1" t="s" vm="9">
        <v>10</v>
      </c>
      <c r="C107" s="1">
        <f t="shared" si="51"/>
        <v>42895</v>
      </c>
      <c r="D107" s="1">
        <v>20239</v>
      </c>
      <c r="E107" s="39">
        <f t="shared" si="52"/>
        <v>0.47182655321132999</v>
      </c>
      <c r="F107" s="1">
        <v>0</v>
      </c>
      <c r="G107" s="39">
        <f t="shared" si="53"/>
        <v>0</v>
      </c>
      <c r="H107" s="1">
        <v>22656</v>
      </c>
      <c r="I107" s="39">
        <f t="shared" si="54"/>
        <v>0.52817344678866995</v>
      </c>
      <c r="J107" s="1">
        <v>8990</v>
      </c>
      <c r="K107" s="39">
        <f t="shared" si="55"/>
        <v>0.44419190671475861</v>
      </c>
      <c r="L107" s="1">
        <v>4700</v>
      </c>
      <c r="M107" s="39">
        <f t="shared" si="56"/>
        <v>0.23222491229803843</v>
      </c>
      <c r="N107" s="1">
        <v>3120</v>
      </c>
      <c r="O107" s="39">
        <f t="shared" si="57"/>
        <v>0.15415781412125104</v>
      </c>
    </row>
    <row r="108" spans="1:15" x14ac:dyDescent="0.25">
      <c r="A108" s="41" t="str">
        <f t="shared" si="50"/>
        <v>NobleOak-Individual Advised</v>
      </c>
      <c r="B108" s="1" t="s" vm="10">
        <v>11</v>
      </c>
      <c r="C108" s="1">
        <f t="shared" si="51"/>
        <v>0</v>
      </c>
      <c r="D108" s="1">
        <v>0</v>
      </c>
      <c r="E108" s="39">
        <f t="shared" si="52"/>
        <v>0</v>
      </c>
      <c r="F108" s="1">
        <v>0</v>
      </c>
      <c r="G108" s="39">
        <f t="shared" si="53"/>
        <v>0</v>
      </c>
      <c r="H108" s="1">
        <v>0</v>
      </c>
      <c r="I108" s="39">
        <f t="shared" si="54"/>
        <v>0</v>
      </c>
      <c r="J108" s="1">
        <v>0</v>
      </c>
      <c r="K108" s="39">
        <f t="shared" si="55"/>
        <v>0</v>
      </c>
      <c r="L108" s="1">
        <v>0</v>
      </c>
      <c r="M108" s="39">
        <f t="shared" si="56"/>
        <v>0</v>
      </c>
      <c r="N108" s="1">
        <v>0</v>
      </c>
      <c r="O108" s="39">
        <f t="shared" si="57"/>
        <v>0</v>
      </c>
    </row>
    <row r="109" spans="1:15" x14ac:dyDescent="0.25">
      <c r="A109" s="41" t="str">
        <f t="shared" si="50"/>
        <v>OnePath-Individual Advised</v>
      </c>
      <c r="B109" s="1" t="s" vm="11">
        <v>12</v>
      </c>
      <c r="C109" s="1">
        <f t="shared" si="51"/>
        <v>74048</v>
      </c>
      <c r="D109" s="1">
        <v>42158</v>
      </c>
      <c r="E109" s="39">
        <f t="shared" si="52"/>
        <v>0.56933340535868626</v>
      </c>
      <c r="F109" s="1">
        <v>12</v>
      </c>
      <c r="G109" s="39">
        <f t="shared" si="53"/>
        <v>1.6205704407951598E-4</v>
      </c>
      <c r="H109" s="1">
        <v>31878</v>
      </c>
      <c r="I109" s="39">
        <f t="shared" si="54"/>
        <v>0.43050453759723423</v>
      </c>
      <c r="J109" s="1">
        <v>14406</v>
      </c>
      <c r="K109" s="39">
        <f t="shared" si="55"/>
        <v>0.34171450258551167</v>
      </c>
      <c r="L109" s="1">
        <v>546</v>
      </c>
      <c r="M109" s="39">
        <f t="shared" si="56"/>
        <v>1.2951278523649129E-2</v>
      </c>
      <c r="N109" s="1">
        <v>805</v>
      </c>
      <c r="O109" s="39">
        <f t="shared" si="57"/>
        <v>1.9094833720764742E-2</v>
      </c>
    </row>
    <row r="110" spans="1:15" x14ac:dyDescent="0.25">
      <c r="A110" s="41" t="str">
        <f t="shared" si="50"/>
        <v>QBE-Individual Advised</v>
      </c>
      <c r="B110" s="1" t="s" vm="12">
        <v>13</v>
      </c>
      <c r="C110" s="1">
        <f t="shared" si="51"/>
        <v>0</v>
      </c>
      <c r="D110" s="1">
        <v>0</v>
      </c>
      <c r="E110" s="39">
        <f t="shared" si="52"/>
        <v>0</v>
      </c>
      <c r="F110" s="1">
        <v>0</v>
      </c>
      <c r="G110" s="39">
        <f t="shared" si="53"/>
        <v>0</v>
      </c>
      <c r="H110" s="1">
        <v>0</v>
      </c>
      <c r="I110" s="39">
        <f t="shared" si="54"/>
        <v>0</v>
      </c>
      <c r="J110" s="1">
        <v>0</v>
      </c>
      <c r="K110" s="39">
        <f t="shared" si="55"/>
        <v>0</v>
      </c>
      <c r="L110" s="1">
        <v>0</v>
      </c>
      <c r="M110" s="39">
        <f t="shared" si="56"/>
        <v>0</v>
      </c>
      <c r="N110" s="1">
        <v>0</v>
      </c>
      <c r="O110" s="39">
        <f t="shared" si="57"/>
        <v>0</v>
      </c>
    </row>
    <row r="111" spans="1:15" x14ac:dyDescent="0.25">
      <c r="A111" s="41" t="str">
        <f t="shared" si="50"/>
        <v>Qinsure-Individual Advised</v>
      </c>
      <c r="B111" s="1" t="s" vm="13">
        <v>14</v>
      </c>
      <c r="C111" s="1">
        <f t="shared" si="51"/>
        <v>0</v>
      </c>
      <c r="D111" s="1">
        <v>0</v>
      </c>
      <c r="E111" s="39">
        <f t="shared" si="52"/>
        <v>0</v>
      </c>
      <c r="F111" s="1">
        <v>0</v>
      </c>
      <c r="G111" s="39">
        <f t="shared" si="53"/>
        <v>0</v>
      </c>
      <c r="H111" s="1">
        <v>0</v>
      </c>
      <c r="I111" s="39">
        <f t="shared" si="54"/>
        <v>0</v>
      </c>
      <c r="J111" s="1">
        <v>0</v>
      </c>
      <c r="K111" s="39">
        <f t="shared" si="55"/>
        <v>0</v>
      </c>
      <c r="L111" s="1">
        <v>0</v>
      </c>
      <c r="M111" s="39">
        <f t="shared" si="56"/>
        <v>0</v>
      </c>
      <c r="N111" s="1">
        <v>0</v>
      </c>
      <c r="O111" s="39">
        <f t="shared" si="57"/>
        <v>0</v>
      </c>
    </row>
    <row r="112" spans="1:15" x14ac:dyDescent="0.25">
      <c r="A112" s="41" t="str">
        <f t="shared" si="50"/>
        <v>St Andrews-Individual Advised</v>
      </c>
      <c r="B112" s="1" t="s" vm="14">
        <v>15</v>
      </c>
      <c r="C112" s="1">
        <f t="shared" si="51"/>
        <v>0</v>
      </c>
      <c r="D112" s="1">
        <v>0</v>
      </c>
      <c r="E112" s="39">
        <f t="shared" si="52"/>
        <v>0</v>
      </c>
      <c r="F112" s="1">
        <v>0</v>
      </c>
      <c r="G112" s="39">
        <f t="shared" si="53"/>
        <v>0</v>
      </c>
      <c r="H112" s="1">
        <v>0</v>
      </c>
      <c r="I112" s="39">
        <f t="shared" si="54"/>
        <v>0</v>
      </c>
      <c r="J112" s="1">
        <v>0</v>
      </c>
      <c r="K112" s="39">
        <f t="shared" si="55"/>
        <v>0</v>
      </c>
      <c r="L112" s="1">
        <v>0</v>
      </c>
      <c r="M112" s="39">
        <f t="shared" si="56"/>
        <v>0</v>
      </c>
      <c r="N112" s="1">
        <v>0</v>
      </c>
      <c r="O112" s="39">
        <f t="shared" si="57"/>
        <v>0</v>
      </c>
    </row>
    <row r="113" spans="1:15" x14ac:dyDescent="0.25">
      <c r="A113" s="41" t="str">
        <f t="shared" si="50"/>
        <v>St George-Individual Advised</v>
      </c>
      <c r="B113" s="1" t="s" vm="15">
        <v>16</v>
      </c>
      <c r="C113" s="1">
        <f t="shared" si="51"/>
        <v>125</v>
      </c>
      <c r="D113" s="1">
        <v>0</v>
      </c>
      <c r="E113" s="39">
        <f t="shared" si="52"/>
        <v>0</v>
      </c>
      <c r="F113" s="1">
        <v>0</v>
      </c>
      <c r="G113" s="39">
        <f t="shared" si="53"/>
        <v>0</v>
      </c>
      <c r="H113" s="1">
        <v>125</v>
      </c>
      <c r="I113" s="39">
        <f t="shared" si="54"/>
        <v>1</v>
      </c>
      <c r="J113" s="1">
        <v>0</v>
      </c>
      <c r="K113" s="39">
        <f t="shared" si="55"/>
        <v>0</v>
      </c>
      <c r="L113" s="1">
        <v>0</v>
      </c>
      <c r="M113" s="39">
        <f t="shared" si="56"/>
        <v>0</v>
      </c>
      <c r="N113" s="1">
        <v>0</v>
      </c>
      <c r="O113" s="39">
        <f t="shared" si="57"/>
        <v>0</v>
      </c>
    </row>
    <row r="114" spans="1:15" x14ac:dyDescent="0.25">
      <c r="A114" s="41" t="str">
        <f t="shared" si="50"/>
        <v>Suncorp-Individual Advised</v>
      </c>
      <c r="B114" s="1" t="s" vm="16">
        <v>17</v>
      </c>
      <c r="C114" s="1">
        <f t="shared" si="51"/>
        <v>55082</v>
      </c>
      <c r="D114" s="1">
        <v>22705</v>
      </c>
      <c r="E114" s="39">
        <f t="shared" si="52"/>
        <v>0.41220362368831925</v>
      </c>
      <c r="F114" s="1">
        <v>636</v>
      </c>
      <c r="G114" s="39">
        <f t="shared" si="53"/>
        <v>1.1546421698558513E-2</v>
      </c>
      <c r="H114" s="1">
        <v>31741</v>
      </c>
      <c r="I114" s="39">
        <f t="shared" si="54"/>
        <v>0.57624995461312223</v>
      </c>
      <c r="J114" s="1">
        <v>12142</v>
      </c>
      <c r="K114" s="39">
        <f t="shared" si="55"/>
        <v>0.5347720766351024</v>
      </c>
      <c r="L114" s="1">
        <v>5556</v>
      </c>
      <c r="M114" s="39">
        <f t="shared" si="56"/>
        <v>0.24470380973353886</v>
      </c>
      <c r="N114" s="1">
        <v>0</v>
      </c>
      <c r="O114" s="39">
        <f t="shared" si="57"/>
        <v>0</v>
      </c>
    </row>
    <row r="115" spans="1:15" x14ac:dyDescent="0.25">
      <c r="A115" s="41" t="str">
        <f t="shared" si="50"/>
        <v>Swiss Re-Individual Advised</v>
      </c>
      <c r="B115" s="1" t="s" vm="17">
        <v>18</v>
      </c>
      <c r="C115" s="1">
        <f t="shared" si="51"/>
        <v>0</v>
      </c>
      <c r="D115" s="1">
        <v>0</v>
      </c>
      <c r="E115" s="39">
        <f t="shared" ref="E115:E118" si="58">IFERROR(D115/$C115,0)</f>
        <v>0</v>
      </c>
      <c r="F115" s="1">
        <v>0</v>
      </c>
      <c r="G115" s="39">
        <f t="shared" ref="G115:G118" si="59">IFERROR(F115/$C115,0)</f>
        <v>0</v>
      </c>
      <c r="H115" s="1">
        <v>0</v>
      </c>
      <c r="I115" s="39">
        <f t="shared" si="54"/>
        <v>0</v>
      </c>
      <c r="J115" s="1">
        <v>0</v>
      </c>
      <c r="K115" s="39">
        <f t="shared" ref="K115:K118" si="60">IFERROR(J115/$D115,0)</f>
        <v>0</v>
      </c>
      <c r="L115" s="1">
        <v>0</v>
      </c>
      <c r="M115" s="39">
        <f t="shared" ref="M115:M118" si="61">IFERROR(L115/$D115,0)</f>
        <v>0</v>
      </c>
      <c r="N115" s="1">
        <v>0</v>
      </c>
      <c r="O115" s="39">
        <f t="shared" si="57"/>
        <v>0</v>
      </c>
    </row>
    <row r="116" spans="1:15" x14ac:dyDescent="0.25">
      <c r="A116" s="41" t="str">
        <f t="shared" si="50"/>
        <v>TAL Life-Individual Advised</v>
      </c>
      <c r="B116" s="1" t="s" vm="18">
        <v>19</v>
      </c>
      <c r="C116" s="1">
        <f t="shared" si="51"/>
        <v>26868</v>
      </c>
      <c r="D116" s="1">
        <v>10794</v>
      </c>
      <c r="E116" s="39">
        <f t="shared" si="58"/>
        <v>0.40174184903974991</v>
      </c>
      <c r="F116" s="1">
        <v>527</v>
      </c>
      <c r="G116" s="39">
        <f t="shared" si="59"/>
        <v>1.961441119547417E-2</v>
      </c>
      <c r="H116" s="1">
        <v>15547</v>
      </c>
      <c r="I116" s="39">
        <f t="shared" si="54"/>
        <v>0.5786437397647759</v>
      </c>
      <c r="J116" s="1">
        <v>5429</v>
      </c>
      <c r="K116" s="39">
        <f t="shared" si="60"/>
        <v>0.50296460996850101</v>
      </c>
      <c r="L116" s="1">
        <v>1053</v>
      </c>
      <c r="M116" s="39">
        <f t="shared" si="61"/>
        <v>9.755419677598666E-2</v>
      </c>
      <c r="N116" s="1">
        <v>1264</v>
      </c>
      <c r="O116" s="39">
        <f t="shared" si="57"/>
        <v>0.11710209375579025</v>
      </c>
    </row>
    <row r="117" spans="1:15" x14ac:dyDescent="0.25">
      <c r="A117" s="41" t="str">
        <f t="shared" si="50"/>
        <v>Westpac-Individual Advised</v>
      </c>
      <c r="B117" s="1" t="s" vm="19">
        <v>20</v>
      </c>
      <c r="C117" s="1">
        <f t="shared" si="51"/>
        <v>39827</v>
      </c>
      <c r="D117" s="1">
        <v>22944</v>
      </c>
      <c r="E117" s="39">
        <f t="shared" si="58"/>
        <v>0.57609159615336325</v>
      </c>
      <c r="F117" s="1">
        <v>2403</v>
      </c>
      <c r="G117" s="39">
        <f t="shared" si="59"/>
        <v>6.0335952996710775E-2</v>
      </c>
      <c r="H117" s="1">
        <v>14480</v>
      </c>
      <c r="I117" s="39">
        <f t="shared" si="54"/>
        <v>0.36357245084992595</v>
      </c>
      <c r="J117" s="1">
        <v>7298</v>
      </c>
      <c r="K117" s="39">
        <f t="shared" si="60"/>
        <v>0.31807880055788007</v>
      </c>
      <c r="L117" s="1">
        <v>1349</v>
      </c>
      <c r="M117" s="39">
        <f t="shared" si="61"/>
        <v>5.8795327754532778E-2</v>
      </c>
      <c r="N117" s="1">
        <v>8225</v>
      </c>
      <c r="O117" s="39">
        <f t="shared" si="57"/>
        <v>0.35848152022315199</v>
      </c>
    </row>
    <row r="118" spans="1:15" x14ac:dyDescent="0.25">
      <c r="A118" s="41" t="str">
        <f t="shared" si="50"/>
        <v>Zurich-Individual Advised</v>
      </c>
      <c r="B118" s="1" t="s" vm="20">
        <v>21</v>
      </c>
      <c r="C118" s="1">
        <f t="shared" si="51"/>
        <v>29490</v>
      </c>
      <c r="D118" s="1">
        <v>18362</v>
      </c>
      <c r="E118" s="39">
        <f t="shared" si="58"/>
        <v>0.62265174635469656</v>
      </c>
      <c r="F118" s="1">
        <v>8</v>
      </c>
      <c r="G118" s="39">
        <f t="shared" si="59"/>
        <v>2.7127839945744321E-4</v>
      </c>
      <c r="H118" s="1">
        <v>11120</v>
      </c>
      <c r="I118" s="39">
        <f t="shared" si="54"/>
        <v>0.37707697524584605</v>
      </c>
      <c r="J118" s="1">
        <v>2299</v>
      </c>
      <c r="K118" s="39">
        <f t="shared" si="60"/>
        <v>0.12520422611915913</v>
      </c>
      <c r="L118" s="1">
        <v>4234</v>
      </c>
      <c r="M118" s="39">
        <f t="shared" si="61"/>
        <v>0.23058490360527176</v>
      </c>
      <c r="N118" s="1">
        <v>5076</v>
      </c>
      <c r="O118" s="39">
        <f t="shared" si="57"/>
        <v>0.27644047489380241</v>
      </c>
    </row>
    <row r="119" spans="1:15" x14ac:dyDescent="0.25">
      <c r="B119" s="3" t="s" vm="22">
        <v>28</v>
      </c>
      <c r="C119" s="3"/>
    </row>
    <row r="120" spans="1:15" x14ac:dyDescent="0.25">
      <c r="A120" s="41" t="str">
        <f>B120&amp;"-"&amp;$B$119</f>
        <v>AIA-Individual Non-Advised</v>
      </c>
      <c r="B120" s="1" t="s">
        <v>1</v>
      </c>
      <c r="C120" s="1">
        <f>D120+F120+H120</f>
        <v>5</v>
      </c>
      <c r="D120" s="1">
        <v>5</v>
      </c>
      <c r="E120" s="39">
        <f>IFERROR(D120/$C120,0)</f>
        <v>1</v>
      </c>
      <c r="F120" s="1">
        <v>0</v>
      </c>
      <c r="G120" s="39">
        <f>IFERROR(F120/$C120,0)</f>
        <v>0</v>
      </c>
      <c r="H120" s="1">
        <v>0</v>
      </c>
      <c r="I120" s="39">
        <f>IFERROR(H120/$C120,0)</f>
        <v>0</v>
      </c>
      <c r="J120" s="1">
        <v>0</v>
      </c>
      <c r="K120" s="39">
        <f>IFERROR(J120/$D120,0)</f>
        <v>0</v>
      </c>
      <c r="L120" s="1">
        <v>5</v>
      </c>
      <c r="M120" s="39">
        <f>IFERROR(L120/$D120,0)</f>
        <v>1</v>
      </c>
      <c r="N120" s="1">
        <v>0</v>
      </c>
      <c r="O120" s="39">
        <f>IFERROR(N120/$D120,0)</f>
        <v>0</v>
      </c>
    </row>
    <row r="121" spans="1:15" x14ac:dyDescent="0.25">
      <c r="A121" s="41" t="str">
        <f t="shared" ref="A121:A140" si="62">B121&amp;"-"&amp;$B$119</f>
        <v>Allianz-Individual Non-Advised</v>
      </c>
      <c r="B121" s="1" t="s" vm="1">
        <v>2</v>
      </c>
      <c r="C121" s="1">
        <f t="shared" ref="C121:C140" si="63">D121+F121+H121</f>
        <v>3336</v>
      </c>
      <c r="D121" s="1">
        <v>2353</v>
      </c>
      <c r="E121" s="39">
        <f t="shared" ref="E121:E136" si="64">IFERROR(D121/$C121,0)</f>
        <v>0.70533573141486805</v>
      </c>
      <c r="F121" s="1">
        <v>0</v>
      </c>
      <c r="G121" s="39">
        <f t="shared" ref="G121:G136" si="65">IFERROR(F121/$C121,0)</f>
        <v>0</v>
      </c>
      <c r="H121" s="1">
        <v>983</v>
      </c>
      <c r="I121" s="39">
        <f t="shared" ref="I121:I140" si="66">IFERROR(H121/$C121,0)</f>
        <v>0.29466426858513189</v>
      </c>
      <c r="J121" s="1">
        <v>2107</v>
      </c>
      <c r="K121" s="39">
        <f t="shared" ref="K121:K136" si="67">IFERROR(J121/$D121,0)</f>
        <v>0.89545261368465789</v>
      </c>
      <c r="L121" s="1">
        <v>0</v>
      </c>
      <c r="M121" s="39">
        <f t="shared" ref="M121:M136" si="68">IFERROR(L121/$D121,0)</f>
        <v>0</v>
      </c>
      <c r="N121" s="1">
        <v>15</v>
      </c>
      <c r="O121" s="39">
        <f t="shared" ref="O121:O140" si="69">IFERROR(N121/$D121,0)</f>
        <v>6.3748406289842758E-3</v>
      </c>
    </row>
    <row r="122" spans="1:15" x14ac:dyDescent="0.25">
      <c r="A122" s="41" t="str">
        <f t="shared" si="62"/>
        <v>AMP-Individual Non-Advised</v>
      </c>
      <c r="B122" s="1" t="s" vm="2">
        <v>3</v>
      </c>
      <c r="C122" s="1">
        <f t="shared" si="63"/>
        <v>2701</v>
      </c>
      <c r="D122" s="1">
        <v>1854</v>
      </c>
      <c r="E122" s="39">
        <f t="shared" si="64"/>
        <v>0.68641243983709732</v>
      </c>
      <c r="F122" s="1">
        <v>0</v>
      </c>
      <c r="G122" s="39">
        <f t="shared" si="65"/>
        <v>0</v>
      </c>
      <c r="H122" s="1">
        <v>847</v>
      </c>
      <c r="I122" s="39">
        <f t="shared" si="66"/>
        <v>0.31358756016290262</v>
      </c>
      <c r="J122" s="1">
        <v>5</v>
      </c>
      <c r="K122" s="39">
        <f t="shared" si="67"/>
        <v>2.6968716289104641E-3</v>
      </c>
      <c r="L122" s="1">
        <v>269</v>
      </c>
      <c r="M122" s="39">
        <f t="shared" si="68"/>
        <v>0.14509169363538296</v>
      </c>
      <c r="N122" s="1">
        <v>1439</v>
      </c>
      <c r="O122" s="39">
        <f t="shared" si="69"/>
        <v>0.77615965480043148</v>
      </c>
    </row>
    <row r="123" spans="1:15" x14ac:dyDescent="0.25">
      <c r="A123" s="41" t="str">
        <f t="shared" si="62"/>
        <v>Clearview-Individual Non-Advised</v>
      </c>
      <c r="B123" s="1" t="s" vm="3">
        <v>4</v>
      </c>
      <c r="C123" s="1">
        <f t="shared" si="63"/>
        <v>200</v>
      </c>
      <c r="D123" s="1">
        <v>200</v>
      </c>
      <c r="E123" s="39">
        <f t="shared" si="64"/>
        <v>1</v>
      </c>
      <c r="F123" s="1">
        <v>0</v>
      </c>
      <c r="G123" s="39">
        <f t="shared" si="65"/>
        <v>0</v>
      </c>
      <c r="H123" s="1">
        <v>0</v>
      </c>
      <c r="I123" s="39">
        <f t="shared" si="66"/>
        <v>0</v>
      </c>
      <c r="J123" s="1">
        <v>100</v>
      </c>
      <c r="K123" s="39">
        <f t="shared" si="67"/>
        <v>0.5</v>
      </c>
      <c r="L123" s="1">
        <v>98</v>
      </c>
      <c r="M123" s="39">
        <f t="shared" si="68"/>
        <v>0.49</v>
      </c>
      <c r="N123" s="1">
        <v>0</v>
      </c>
      <c r="O123" s="39">
        <f t="shared" si="69"/>
        <v>0</v>
      </c>
    </row>
    <row r="124" spans="1:15" x14ac:dyDescent="0.25">
      <c r="A124" s="41" t="str">
        <f t="shared" si="62"/>
        <v>CMLA-Individual Non-Advised</v>
      </c>
      <c r="B124" s="1" t="s" vm="4">
        <v>5</v>
      </c>
      <c r="C124" s="1">
        <f t="shared" si="63"/>
        <v>9560</v>
      </c>
      <c r="D124" s="1">
        <v>7427</v>
      </c>
      <c r="E124" s="39">
        <f t="shared" si="64"/>
        <v>0.77688284518828454</v>
      </c>
      <c r="F124" s="1">
        <v>0</v>
      </c>
      <c r="G124" s="39">
        <f t="shared" si="65"/>
        <v>0</v>
      </c>
      <c r="H124" s="1">
        <v>2133</v>
      </c>
      <c r="I124" s="39">
        <f t="shared" si="66"/>
        <v>0.22311715481171548</v>
      </c>
      <c r="J124" s="1">
        <v>1108</v>
      </c>
      <c r="K124" s="39">
        <f t="shared" si="67"/>
        <v>0.14918540460482024</v>
      </c>
      <c r="L124" s="1">
        <v>4848</v>
      </c>
      <c r="M124" s="39">
        <f t="shared" si="68"/>
        <v>0.65275346707957449</v>
      </c>
      <c r="N124" s="1">
        <v>0</v>
      </c>
      <c r="O124" s="39">
        <f t="shared" si="69"/>
        <v>0</v>
      </c>
    </row>
    <row r="125" spans="1:15" x14ac:dyDescent="0.25">
      <c r="A125" s="41" t="str">
        <f t="shared" si="62"/>
        <v>Hallmark-Individual Non-Advised</v>
      </c>
      <c r="B125" s="1" t="s" vm="5">
        <v>6</v>
      </c>
      <c r="C125" s="1">
        <f t="shared" si="63"/>
        <v>30</v>
      </c>
      <c r="D125" s="1">
        <v>30</v>
      </c>
      <c r="E125" s="39">
        <f t="shared" si="64"/>
        <v>1</v>
      </c>
      <c r="F125" s="1">
        <v>0</v>
      </c>
      <c r="G125" s="39">
        <f t="shared" si="65"/>
        <v>0</v>
      </c>
      <c r="H125" s="1">
        <v>0</v>
      </c>
      <c r="I125" s="39">
        <f t="shared" si="66"/>
        <v>0</v>
      </c>
      <c r="J125" s="1">
        <v>0</v>
      </c>
      <c r="K125" s="39">
        <f t="shared" si="67"/>
        <v>0</v>
      </c>
      <c r="L125" s="1">
        <v>0</v>
      </c>
      <c r="M125" s="39">
        <f t="shared" si="68"/>
        <v>0</v>
      </c>
      <c r="N125" s="1">
        <v>12</v>
      </c>
      <c r="O125" s="39">
        <f t="shared" si="69"/>
        <v>0.4</v>
      </c>
    </row>
    <row r="126" spans="1:15" x14ac:dyDescent="0.25">
      <c r="A126" s="41" t="str">
        <f t="shared" si="62"/>
        <v>Hannover Re-Individual Non-Advised</v>
      </c>
      <c r="B126" s="1" t="s" vm="6">
        <v>7</v>
      </c>
      <c r="C126" s="1">
        <f t="shared" si="63"/>
        <v>7586</v>
      </c>
      <c r="D126" s="1">
        <v>5384</v>
      </c>
      <c r="E126" s="39">
        <f t="shared" si="64"/>
        <v>0.70972844713946748</v>
      </c>
      <c r="F126" s="1">
        <v>896</v>
      </c>
      <c r="G126" s="39">
        <f t="shared" si="65"/>
        <v>0.11811231215396784</v>
      </c>
      <c r="H126" s="1">
        <v>1306</v>
      </c>
      <c r="I126" s="39">
        <f t="shared" si="66"/>
        <v>0.17215924070656471</v>
      </c>
      <c r="J126" s="1">
        <v>4118</v>
      </c>
      <c r="K126" s="39">
        <f t="shared" si="67"/>
        <v>0.76485884101040114</v>
      </c>
      <c r="L126" s="1">
        <v>443</v>
      </c>
      <c r="M126" s="39">
        <f t="shared" si="68"/>
        <v>8.2280832095096582E-2</v>
      </c>
      <c r="N126" s="1">
        <v>188</v>
      </c>
      <c r="O126" s="39">
        <f t="shared" si="69"/>
        <v>3.4918276374442794E-2</v>
      </c>
    </row>
    <row r="127" spans="1:15" x14ac:dyDescent="0.25">
      <c r="A127" s="41" t="str">
        <f t="shared" si="62"/>
        <v>HCF-Individual Non-Advised</v>
      </c>
      <c r="B127" s="1" t="s" vm="7">
        <v>8</v>
      </c>
      <c r="C127" s="1">
        <f t="shared" si="63"/>
        <v>3261</v>
      </c>
      <c r="D127" s="1">
        <v>2711</v>
      </c>
      <c r="E127" s="39">
        <f t="shared" si="64"/>
        <v>0.83134007973014412</v>
      </c>
      <c r="F127" s="1">
        <v>0</v>
      </c>
      <c r="G127" s="39">
        <f t="shared" si="65"/>
        <v>0</v>
      </c>
      <c r="H127" s="1">
        <v>550</v>
      </c>
      <c r="I127" s="39">
        <f t="shared" si="66"/>
        <v>0.16865992026985588</v>
      </c>
      <c r="J127" s="1">
        <v>1919</v>
      </c>
      <c r="K127" s="39">
        <f t="shared" si="67"/>
        <v>0.70785687938030251</v>
      </c>
      <c r="L127" s="1">
        <v>785</v>
      </c>
      <c r="M127" s="39">
        <f t="shared" si="68"/>
        <v>0.28956104758391737</v>
      </c>
      <c r="N127" s="1">
        <v>7</v>
      </c>
      <c r="O127" s="39">
        <f t="shared" si="69"/>
        <v>2.5820730357801547E-3</v>
      </c>
    </row>
    <row r="128" spans="1:15" x14ac:dyDescent="0.25">
      <c r="A128" s="41" t="str">
        <f t="shared" si="62"/>
        <v>MetLife-Individual Non-Advised</v>
      </c>
      <c r="B128" s="1" t="s" vm="8">
        <v>9</v>
      </c>
      <c r="C128" s="1">
        <f t="shared" si="63"/>
        <v>2886</v>
      </c>
      <c r="D128" s="1">
        <v>1871</v>
      </c>
      <c r="E128" s="39">
        <f t="shared" si="64"/>
        <v>0.64830214830214827</v>
      </c>
      <c r="F128" s="1">
        <v>0</v>
      </c>
      <c r="G128" s="39">
        <f t="shared" si="65"/>
        <v>0</v>
      </c>
      <c r="H128" s="1">
        <v>1015</v>
      </c>
      <c r="I128" s="39">
        <f t="shared" si="66"/>
        <v>0.35169785169785167</v>
      </c>
      <c r="J128" s="1">
        <v>866</v>
      </c>
      <c r="K128" s="39">
        <f t="shared" si="67"/>
        <v>0.46285408872260825</v>
      </c>
      <c r="L128" s="1">
        <v>0</v>
      </c>
      <c r="M128" s="39">
        <f t="shared" si="68"/>
        <v>0</v>
      </c>
      <c r="N128" s="1">
        <v>5</v>
      </c>
      <c r="O128" s="39">
        <f t="shared" si="69"/>
        <v>2.6723677177979692E-3</v>
      </c>
    </row>
    <row r="129" spans="1:15" x14ac:dyDescent="0.25">
      <c r="A129" s="41" t="str">
        <f t="shared" si="62"/>
        <v>MLC-Individual Non-Advised</v>
      </c>
      <c r="B129" s="1" t="s" vm="9">
        <v>10</v>
      </c>
      <c r="C129" s="1">
        <f t="shared" si="63"/>
        <v>1292</v>
      </c>
      <c r="D129" s="1">
        <v>1072</v>
      </c>
      <c r="E129" s="39">
        <f t="shared" si="64"/>
        <v>0.8297213622291022</v>
      </c>
      <c r="F129" s="1">
        <v>0</v>
      </c>
      <c r="G129" s="39">
        <f t="shared" si="65"/>
        <v>0</v>
      </c>
      <c r="H129" s="1">
        <v>220</v>
      </c>
      <c r="I129" s="39">
        <f t="shared" si="66"/>
        <v>0.17027863777089783</v>
      </c>
      <c r="J129" s="1">
        <v>188</v>
      </c>
      <c r="K129" s="39">
        <f t="shared" si="67"/>
        <v>0.17537313432835822</v>
      </c>
      <c r="L129" s="1">
        <v>60</v>
      </c>
      <c r="M129" s="39">
        <f t="shared" si="68"/>
        <v>5.5970149253731345E-2</v>
      </c>
      <c r="N129" s="1">
        <v>6</v>
      </c>
      <c r="O129" s="39">
        <f t="shared" si="69"/>
        <v>5.597014925373134E-3</v>
      </c>
    </row>
    <row r="130" spans="1:15" x14ac:dyDescent="0.25">
      <c r="A130" s="41" t="str">
        <f t="shared" si="62"/>
        <v>NobleOak-Individual Non-Advised</v>
      </c>
      <c r="B130" s="1" t="s" vm="10">
        <v>11</v>
      </c>
      <c r="C130" s="1">
        <f t="shared" si="63"/>
        <v>0</v>
      </c>
      <c r="D130" s="1">
        <v>0</v>
      </c>
      <c r="E130" s="39">
        <f t="shared" si="64"/>
        <v>0</v>
      </c>
      <c r="F130" s="1">
        <v>0</v>
      </c>
      <c r="G130" s="39">
        <f t="shared" si="65"/>
        <v>0</v>
      </c>
      <c r="H130" s="1">
        <v>0</v>
      </c>
      <c r="I130" s="39">
        <f t="shared" si="66"/>
        <v>0</v>
      </c>
      <c r="J130" s="1">
        <v>0</v>
      </c>
      <c r="K130" s="39">
        <f t="shared" si="67"/>
        <v>0</v>
      </c>
      <c r="L130" s="1">
        <v>0</v>
      </c>
      <c r="M130" s="39">
        <f t="shared" si="68"/>
        <v>0</v>
      </c>
      <c r="N130" s="1">
        <v>0</v>
      </c>
      <c r="O130" s="39">
        <f t="shared" si="69"/>
        <v>0</v>
      </c>
    </row>
    <row r="131" spans="1:15" x14ac:dyDescent="0.25">
      <c r="A131" s="41" t="str">
        <f t="shared" si="62"/>
        <v>OnePath-Individual Non-Advised</v>
      </c>
      <c r="B131" s="1" t="s" vm="11">
        <v>12</v>
      </c>
      <c r="C131" s="1">
        <f t="shared" si="63"/>
        <v>13428</v>
      </c>
      <c r="D131" s="1">
        <v>11113</v>
      </c>
      <c r="E131" s="39">
        <f t="shared" si="64"/>
        <v>0.8275990467679476</v>
      </c>
      <c r="F131" s="1">
        <v>6</v>
      </c>
      <c r="G131" s="39">
        <f t="shared" si="65"/>
        <v>4.4682752457551384E-4</v>
      </c>
      <c r="H131" s="1">
        <v>2309</v>
      </c>
      <c r="I131" s="39">
        <f t="shared" si="66"/>
        <v>0.17195412570747692</v>
      </c>
      <c r="J131" s="1">
        <v>5758</v>
      </c>
      <c r="K131" s="39">
        <f t="shared" si="67"/>
        <v>0.51813191757401245</v>
      </c>
      <c r="L131" s="1">
        <v>330</v>
      </c>
      <c r="M131" s="39">
        <f t="shared" si="68"/>
        <v>2.9694951858184108E-2</v>
      </c>
      <c r="N131" s="1">
        <v>1695</v>
      </c>
      <c r="O131" s="39">
        <f t="shared" si="69"/>
        <v>0.15252407090794565</v>
      </c>
    </row>
    <row r="132" spans="1:15" x14ac:dyDescent="0.25">
      <c r="A132" s="41" t="str">
        <f t="shared" si="62"/>
        <v>QBE-Individual Non-Advised</v>
      </c>
      <c r="B132" s="1" t="s" vm="12">
        <v>13</v>
      </c>
      <c r="C132" s="1">
        <f t="shared" si="63"/>
        <v>50000</v>
      </c>
      <c r="D132" s="1">
        <v>0</v>
      </c>
      <c r="E132" s="39">
        <f t="shared" si="64"/>
        <v>0</v>
      </c>
      <c r="F132" s="1">
        <v>0</v>
      </c>
      <c r="G132" s="39">
        <f t="shared" si="65"/>
        <v>0</v>
      </c>
      <c r="H132" s="1">
        <v>50000</v>
      </c>
      <c r="I132" s="39">
        <f t="shared" si="66"/>
        <v>1</v>
      </c>
      <c r="J132" s="1">
        <v>0</v>
      </c>
      <c r="K132" s="39">
        <f t="shared" si="67"/>
        <v>0</v>
      </c>
      <c r="L132" s="1">
        <v>0</v>
      </c>
      <c r="M132" s="39">
        <f t="shared" si="68"/>
        <v>0</v>
      </c>
      <c r="N132" s="1">
        <v>0</v>
      </c>
      <c r="O132" s="39">
        <f t="shared" si="69"/>
        <v>0</v>
      </c>
    </row>
    <row r="133" spans="1:15" x14ac:dyDescent="0.25">
      <c r="A133" s="41" t="str">
        <f t="shared" si="62"/>
        <v>Qinsure-Individual Non-Advised</v>
      </c>
      <c r="B133" s="1" t="s" vm="13">
        <v>14</v>
      </c>
      <c r="C133" s="1">
        <f t="shared" si="63"/>
        <v>0</v>
      </c>
      <c r="D133" s="1">
        <v>0</v>
      </c>
      <c r="E133" s="39">
        <f t="shared" si="64"/>
        <v>0</v>
      </c>
      <c r="F133" s="1">
        <v>0</v>
      </c>
      <c r="G133" s="39">
        <f t="shared" si="65"/>
        <v>0</v>
      </c>
      <c r="H133" s="1">
        <v>0</v>
      </c>
      <c r="I133" s="39">
        <f t="shared" si="66"/>
        <v>0</v>
      </c>
      <c r="J133" s="1">
        <v>0</v>
      </c>
      <c r="K133" s="39">
        <f t="shared" si="67"/>
        <v>0</v>
      </c>
      <c r="L133" s="1">
        <v>0</v>
      </c>
      <c r="M133" s="39">
        <f t="shared" si="68"/>
        <v>0</v>
      </c>
      <c r="N133" s="1">
        <v>0</v>
      </c>
      <c r="O133" s="39">
        <f t="shared" si="69"/>
        <v>0</v>
      </c>
    </row>
    <row r="134" spans="1:15" x14ac:dyDescent="0.25">
      <c r="A134" s="41" t="str">
        <f t="shared" si="62"/>
        <v>St Andrews-Individual Non-Advised</v>
      </c>
      <c r="B134" s="1" t="s" vm="14">
        <v>15</v>
      </c>
      <c r="C134" s="1">
        <f t="shared" si="63"/>
        <v>2387</v>
      </c>
      <c r="D134" s="1">
        <v>2366</v>
      </c>
      <c r="E134" s="39">
        <f t="shared" si="64"/>
        <v>0.99120234604105573</v>
      </c>
      <c r="F134" s="1">
        <v>0</v>
      </c>
      <c r="G134" s="39">
        <f t="shared" si="65"/>
        <v>0</v>
      </c>
      <c r="H134" s="1">
        <v>21</v>
      </c>
      <c r="I134" s="39">
        <f t="shared" si="66"/>
        <v>8.7976539589442824E-3</v>
      </c>
      <c r="J134" s="1">
        <v>627</v>
      </c>
      <c r="K134" s="39">
        <f t="shared" si="67"/>
        <v>0.26500422654268807</v>
      </c>
      <c r="L134" s="1">
        <v>369</v>
      </c>
      <c r="M134" s="39">
        <f t="shared" si="68"/>
        <v>0.15595942519019443</v>
      </c>
      <c r="N134" s="1">
        <v>282</v>
      </c>
      <c r="O134" s="39">
        <f t="shared" si="69"/>
        <v>0.11918850380388842</v>
      </c>
    </row>
    <row r="135" spans="1:15" x14ac:dyDescent="0.25">
      <c r="A135" s="41" t="str">
        <f t="shared" si="62"/>
        <v>St George-Individual Non-Advised</v>
      </c>
      <c r="B135" s="1" t="s" vm="15">
        <v>16</v>
      </c>
      <c r="C135" s="1">
        <f t="shared" si="63"/>
        <v>57</v>
      </c>
      <c r="D135" s="1">
        <v>3</v>
      </c>
      <c r="E135" s="39">
        <f t="shared" si="64"/>
        <v>5.2631578947368418E-2</v>
      </c>
      <c r="F135" s="1">
        <v>0</v>
      </c>
      <c r="G135" s="39">
        <f t="shared" si="65"/>
        <v>0</v>
      </c>
      <c r="H135" s="1">
        <v>54</v>
      </c>
      <c r="I135" s="39">
        <f t="shared" si="66"/>
        <v>0.94736842105263153</v>
      </c>
      <c r="J135" s="1">
        <v>0</v>
      </c>
      <c r="K135" s="39">
        <f t="shared" si="67"/>
        <v>0</v>
      </c>
      <c r="L135" s="1">
        <v>3</v>
      </c>
      <c r="M135" s="39">
        <f t="shared" si="68"/>
        <v>1</v>
      </c>
      <c r="N135" s="1">
        <v>0</v>
      </c>
      <c r="O135" s="39">
        <f t="shared" si="69"/>
        <v>0</v>
      </c>
    </row>
    <row r="136" spans="1:15" x14ac:dyDescent="0.25">
      <c r="A136" s="41" t="str">
        <f t="shared" si="62"/>
        <v>Suncorp-Individual Non-Advised</v>
      </c>
      <c r="B136" s="1" t="s" vm="16">
        <v>17</v>
      </c>
      <c r="C136" s="1">
        <f t="shared" si="63"/>
        <v>6792</v>
      </c>
      <c r="D136" s="1">
        <v>5956</v>
      </c>
      <c r="E136" s="39">
        <f t="shared" si="64"/>
        <v>0.87691401648998824</v>
      </c>
      <c r="F136" s="1">
        <v>0</v>
      </c>
      <c r="G136" s="39">
        <f t="shared" si="65"/>
        <v>0</v>
      </c>
      <c r="H136" s="1">
        <v>836</v>
      </c>
      <c r="I136" s="39">
        <f t="shared" si="66"/>
        <v>0.12308598351001178</v>
      </c>
      <c r="J136" s="1">
        <v>3004</v>
      </c>
      <c r="K136" s="39">
        <f t="shared" si="67"/>
        <v>0.50436534586971127</v>
      </c>
      <c r="L136" s="1">
        <v>1780</v>
      </c>
      <c r="M136" s="39">
        <f t="shared" si="68"/>
        <v>0.29885829415715243</v>
      </c>
      <c r="N136" s="1">
        <v>0</v>
      </c>
      <c r="O136" s="39">
        <f t="shared" si="69"/>
        <v>0</v>
      </c>
    </row>
    <row r="137" spans="1:15" x14ac:dyDescent="0.25">
      <c r="A137" s="41" t="str">
        <f t="shared" si="62"/>
        <v>Swiss Re-Individual Non-Advised</v>
      </c>
      <c r="B137" s="1" t="s" vm="17">
        <v>18</v>
      </c>
      <c r="C137" s="1">
        <f t="shared" si="63"/>
        <v>1329</v>
      </c>
      <c r="D137" s="1">
        <v>1328</v>
      </c>
      <c r="E137" s="39">
        <f t="shared" ref="E137:E140" si="70">IFERROR(D137/$C137,0)</f>
        <v>0.99924755455229497</v>
      </c>
      <c r="F137" s="1">
        <v>0</v>
      </c>
      <c r="G137" s="39">
        <f t="shared" ref="G137:G140" si="71">IFERROR(F137/$C137,0)</f>
        <v>0</v>
      </c>
      <c r="H137" s="1">
        <v>1</v>
      </c>
      <c r="I137" s="39">
        <f t="shared" si="66"/>
        <v>7.5244544770504136E-4</v>
      </c>
      <c r="J137" s="1">
        <v>219</v>
      </c>
      <c r="K137" s="39">
        <f t="shared" ref="K137:K140" si="72">IFERROR(J137/$D137,0)</f>
        <v>0.16490963855421686</v>
      </c>
      <c r="L137" s="1">
        <v>400</v>
      </c>
      <c r="M137" s="39">
        <f t="shared" ref="M137:M140" si="73">IFERROR(L137/$D137,0)</f>
        <v>0.30120481927710846</v>
      </c>
      <c r="N137" s="1">
        <v>710</v>
      </c>
      <c r="O137" s="39">
        <f t="shared" si="69"/>
        <v>0.53463855421686746</v>
      </c>
    </row>
    <row r="138" spans="1:15" x14ac:dyDescent="0.25">
      <c r="A138" s="41" t="str">
        <f t="shared" si="62"/>
        <v>TAL Life-Individual Non-Advised</v>
      </c>
      <c r="B138" s="1" t="s" vm="18">
        <v>19</v>
      </c>
      <c r="C138" s="1">
        <f t="shared" si="63"/>
        <v>4568</v>
      </c>
      <c r="D138" s="1">
        <v>2492</v>
      </c>
      <c r="E138" s="39">
        <f t="shared" si="70"/>
        <v>0.54553415061295973</v>
      </c>
      <c r="F138" s="1">
        <v>989</v>
      </c>
      <c r="G138" s="39">
        <f t="shared" si="71"/>
        <v>0.21650612959719789</v>
      </c>
      <c r="H138" s="1">
        <v>1087</v>
      </c>
      <c r="I138" s="39">
        <f t="shared" si="66"/>
        <v>0.23795971978984237</v>
      </c>
      <c r="J138" s="1">
        <v>1684</v>
      </c>
      <c r="K138" s="39">
        <f t="shared" si="72"/>
        <v>0.6757624398073836</v>
      </c>
      <c r="L138" s="1">
        <v>27</v>
      </c>
      <c r="M138" s="39">
        <f t="shared" si="73"/>
        <v>1.0834670947030497E-2</v>
      </c>
      <c r="N138" s="1">
        <v>106</v>
      </c>
      <c r="O138" s="39">
        <f t="shared" si="69"/>
        <v>4.2536115569823438E-2</v>
      </c>
    </row>
    <row r="139" spans="1:15" x14ac:dyDescent="0.25">
      <c r="A139" s="41" t="str">
        <f t="shared" si="62"/>
        <v>Westpac-Individual Non-Advised</v>
      </c>
      <c r="B139" s="1" t="s" vm="19">
        <v>20</v>
      </c>
      <c r="C139" s="1">
        <f t="shared" si="63"/>
        <v>14438</v>
      </c>
      <c r="D139" s="1">
        <v>11965</v>
      </c>
      <c r="E139" s="39">
        <f t="shared" si="70"/>
        <v>0.82871588862723367</v>
      </c>
      <c r="F139" s="1">
        <v>257</v>
      </c>
      <c r="G139" s="39">
        <f t="shared" si="71"/>
        <v>1.7800249342014129E-2</v>
      </c>
      <c r="H139" s="1">
        <v>2216</v>
      </c>
      <c r="I139" s="39">
        <f t="shared" si="66"/>
        <v>0.15348386203075218</v>
      </c>
      <c r="J139" s="1">
        <v>5469</v>
      </c>
      <c r="K139" s="39">
        <f t="shared" si="72"/>
        <v>0.45708315921437526</v>
      </c>
      <c r="L139" s="1">
        <v>261</v>
      </c>
      <c r="M139" s="39">
        <f t="shared" si="73"/>
        <v>2.1813623067279565E-2</v>
      </c>
      <c r="N139" s="1">
        <v>3154</v>
      </c>
      <c r="O139" s="39">
        <f t="shared" si="69"/>
        <v>0.26360217300459676</v>
      </c>
    </row>
    <row r="140" spans="1:15" x14ac:dyDescent="0.25">
      <c r="A140" s="41" t="str">
        <f t="shared" si="62"/>
        <v>Zurich-Individual Non-Advised</v>
      </c>
      <c r="B140" s="1" t="s" vm="20">
        <v>21</v>
      </c>
      <c r="C140" s="1">
        <f t="shared" si="63"/>
        <v>280</v>
      </c>
      <c r="D140" s="1">
        <v>140</v>
      </c>
      <c r="E140" s="39">
        <f t="shared" si="70"/>
        <v>0.5</v>
      </c>
      <c r="F140" s="1">
        <v>0</v>
      </c>
      <c r="G140" s="39">
        <f t="shared" si="71"/>
        <v>0</v>
      </c>
      <c r="H140" s="1">
        <v>140</v>
      </c>
      <c r="I140" s="39">
        <f t="shared" si="66"/>
        <v>0.5</v>
      </c>
      <c r="J140" s="1">
        <v>140</v>
      </c>
      <c r="K140" s="39">
        <f t="shared" si="72"/>
        <v>1</v>
      </c>
      <c r="L140" s="1">
        <v>0</v>
      </c>
      <c r="M140" s="39">
        <f t="shared" si="73"/>
        <v>0</v>
      </c>
      <c r="N140" s="1">
        <v>0</v>
      </c>
      <c r="O140" s="39">
        <f t="shared" si="69"/>
        <v>0</v>
      </c>
    </row>
    <row r="141" spans="1:15" x14ac:dyDescent="0.25">
      <c r="B141" s="3" t="s" vm="23">
        <v>29</v>
      </c>
      <c r="C141" s="3"/>
    </row>
    <row r="142" spans="1:15" x14ac:dyDescent="0.25">
      <c r="A142" s="41" t="str">
        <f>B142&amp;"-"&amp;$B$141</f>
        <v>AIA-Group</v>
      </c>
      <c r="B142" s="1" t="s">
        <v>1</v>
      </c>
      <c r="C142" s="1">
        <f>D142+F142+H142</f>
        <v>95048</v>
      </c>
      <c r="D142" s="1">
        <v>25338</v>
      </c>
      <c r="E142" s="39">
        <f>IFERROR(D142/$C142,0)</f>
        <v>0.26658109586735124</v>
      </c>
      <c r="F142" s="1">
        <v>10709</v>
      </c>
      <c r="G142" s="39">
        <f>IFERROR(F142/$C142,0)</f>
        <v>0.11266938809864489</v>
      </c>
      <c r="H142" s="1">
        <v>59001</v>
      </c>
      <c r="I142" s="39">
        <f>IFERROR(H142/$C142,0)</f>
        <v>0.62074951603400386</v>
      </c>
      <c r="J142" s="1">
        <v>8047</v>
      </c>
      <c r="K142" s="39">
        <f>IFERROR(J142/$D142,0)</f>
        <v>0.31758623411476833</v>
      </c>
      <c r="L142" s="1">
        <v>587</v>
      </c>
      <c r="M142" s="39">
        <f>IFERROR(L142/$D142,0)</f>
        <v>2.3166785065908913E-2</v>
      </c>
      <c r="N142" s="1">
        <v>3095</v>
      </c>
      <c r="O142" s="39">
        <f>IFERROR(N142/$D142,0)</f>
        <v>0.12214855158260321</v>
      </c>
    </row>
    <row r="143" spans="1:15" x14ac:dyDescent="0.25">
      <c r="A143" s="41" t="str">
        <f t="shared" ref="A143:A162" si="74">B143&amp;"-"&amp;$B$141</f>
        <v>Allianz-Group</v>
      </c>
      <c r="B143" s="1" t="s" vm="1">
        <v>2</v>
      </c>
      <c r="C143" s="1">
        <f t="shared" ref="C143:C162" si="75">D143+F143+H143</f>
        <v>0</v>
      </c>
      <c r="D143" s="1">
        <v>0</v>
      </c>
      <c r="E143" s="39">
        <f t="shared" ref="E143:E158" si="76">IFERROR(D143/$C143,0)</f>
        <v>0</v>
      </c>
      <c r="F143" s="1">
        <v>0</v>
      </c>
      <c r="G143" s="39">
        <f t="shared" ref="G143:G158" si="77">IFERROR(F143/$C143,0)</f>
        <v>0</v>
      </c>
      <c r="H143" s="1">
        <v>0</v>
      </c>
      <c r="I143" s="39">
        <f t="shared" ref="I143:I162" si="78">IFERROR(H143/$C143,0)</f>
        <v>0</v>
      </c>
      <c r="J143" s="1">
        <v>0</v>
      </c>
      <c r="K143" s="39">
        <f t="shared" ref="K143:K158" si="79">IFERROR(J143/$D143,0)</f>
        <v>0</v>
      </c>
      <c r="L143" s="1">
        <v>0</v>
      </c>
      <c r="M143" s="39">
        <f t="shared" ref="M143:M158" si="80">IFERROR(L143/$D143,0)</f>
        <v>0</v>
      </c>
      <c r="N143" s="1">
        <v>0</v>
      </c>
      <c r="O143" s="39">
        <f t="shared" ref="O143:O162" si="81">IFERROR(N143/$D143,0)</f>
        <v>0</v>
      </c>
    </row>
    <row r="144" spans="1:15" x14ac:dyDescent="0.25">
      <c r="A144" s="41" t="str">
        <f t="shared" si="74"/>
        <v>AMP-Group</v>
      </c>
      <c r="B144" s="1" t="s" vm="2">
        <v>3</v>
      </c>
      <c r="C144" s="1">
        <f t="shared" si="75"/>
        <v>78645</v>
      </c>
      <c r="D144" s="1">
        <v>44390</v>
      </c>
      <c r="E144" s="39">
        <f t="shared" si="76"/>
        <v>0.56443511984232941</v>
      </c>
      <c r="F144" s="1">
        <v>1677</v>
      </c>
      <c r="G144" s="39">
        <f t="shared" si="77"/>
        <v>2.1323669654777798E-2</v>
      </c>
      <c r="H144" s="1">
        <v>32578</v>
      </c>
      <c r="I144" s="39">
        <f t="shared" si="78"/>
        <v>0.41424121050289275</v>
      </c>
      <c r="J144" s="1">
        <v>14611</v>
      </c>
      <c r="K144" s="39">
        <f t="shared" si="79"/>
        <v>0.32915070961928361</v>
      </c>
      <c r="L144" s="1">
        <v>7607</v>
      </c>
      <c r="M144" s="39">
        <f t="shared" si="80"/>
        <v>0.17136742509574229</v>
      </c>
      <c r="N144" s="1">
        <v>4948</v>
      </c>
      <c r="O144" s="39">
        <f t="shared" si="81"/>
        <v>0.11146654651948637</v>
      </c>
    </row>
    <row r="145" spans="1:15" x14ac:dyDescent="0.25">
      <c r="A145" s="41" t="str">
        <f t="shared" si="74"/>
        <v>Clearview-Group</v>
      </c>
      <c r="B145" s="1" t="s" vm="3">
        <v>4</v>
      </c>
      <c r="C145" s="1">
        <f t="shared" si="75"/>
        <v>0</v>
      </c>
      <c r="D145" s="1">
        <v>0</v>
      </c>
      <c r="E145" s="39">
        <f t="shared" si="76"/>
        <v>0</v>
      </c>
      <c r="F145" s="1">
        <v>0</v>
      </c>
      <c r="G145" s="39">
        <f t="shared" si="77"/>
        <v>0</v>
      </c>
      <c r="H145" s="1">
        <v>0</v>
      </c>
      <c r="I145" s="39">
        <f t="shared" si="78"/>
        <v>0</v>
      </c>
      <c r="J145" s="1">
        <v>0</v>
      </c>
      <c r="K145" s="39">
        <f t="shared" si="79"/>
        <v>0</v>
      </c>
      <c r="L145" s="1">
        <v>0</v>
      </c>
      <c r="M145" s="39">
        <f t="shared" si="80"/>
        <v>0</v>
      </c>
      <c r="N145" s="1">
        <v>0</v>
      </c>
      <c r="O145" s="39">
        <f t="shared" si="81"/>
        <v>0</v>
      </c>
    </row>
    <row r="146" spans="1:15" x14ac:dyDescent="0.25">
      <c r="A146" s="41" t="str">
        <f t="shared" si="74"/>
        <v>CMLA-Group</v>
      </c>
      <c r="B146" s="1" t="s" vm="4">
        <v>5</v>
      </c>
      <c r="C146" s="1">
        <f t="shared" si="75"/>
        <v>55603</v>
      </c>
      <c r="D146" s="1">
        <v>34595</v>
      </c>
      <c r="E146" s="39">
        <f t="shared" si="76"/>
        <v>0.62217865942485118</v>
      </c>
      <c r="F146" s="1">
        <v>181</v>
      </c>
      <c r="G146" s="39">
        <f t="shared" si="77"/>
        <v>3.2552200420840603E-3</v>
      </c>
      <c r="H146" s="1">
        <v>20827</v>
      </c>
      <c r="I146" s="39">
        <f t="shared" si="78"/>
        <v>0.37456612053306476</v>
      </c>
      <c r="J146" s="1">
        <v>6138</v>
      </c>
      <c r="K146" s="39">
        <f t="shared" si="79"/>
        <v>0.17742448330683624</v>
      </c>
      <c r="L146" s="1">
        <v>17226</v>
      </c>
      <c r="M146" s="39">
        <f t="shared" si="80"/>
        <v>0.49793322734499207</v>
      </c>
      <c r="N146" s="1">
        <v>0</v>
      </c>
      <c r="O146" s="39">
        <f t="shared" si="81"/>
        <v>0</v>
      </c>
    </row>
    <row r="147" spans="1:15" x14ac:dyDescent="0.25">
      <c r="A147" s="41" t="str">
        <f t="shared" si="74"/>
        <v>Hallmark-Group</v>
      </c>
      <c r="B147" s="1" t="s" vm="5">
        <v>6</v>
      </c>
      <c r="C147" s="1">
        <f t="shared" si="75"/>
        <v>0</v>
      </c>
      <c r="D147" s="1">
        <v>0</v>
      </c>
      <c r="E147" s="39">
        <f t="shared" si="76"/>
        <v>0</v>
      </c>
      <c r="F147" s="1">
        <v>0</v>
      </c>
      <c r="G147" s="39">
        <f t="shared" si="77"/>
        <v>0</v>
      </c>
      <c r="H147" s="1">
        <v>0</v>
      </c>
      <c r="I147" s="39">
        <f t="shared" si="78"/>
        <v>0</v>
      </c>
      <c r="J147" s="1">
        <v>0</v>
      </c>
      <c r="K147" s="39">
        <f t="shared" si="79"/>
        <v>0</v>
      </c>
      <c r="L147" s="1">
        <v>0</v>
      </c>
      <c r="M147" s="39">
        <f t="shared" si="80"/>
        <v>0</v>
      </c>
      <c r="N147" s="1">
        <v>0</v>
      </c>
      <c r="O147" s="39">
        <f t="shared" si="81"/>
        <v>0</v>
      </c>
    </row>
    <row r="148" spans="1:15" x14ac:dyDescent="0.25">
      <c r="A148" s="41" t="str">
        <f t="shared" si="74"/>
        <v>Hannover Re-Group</v>
      </c>
      <c r="B148" s="1" t="s" vm="6">
        <v>7</v>
      </c>
      <c r="C148" s="1">
        <f t="shared" si="75"/>
        <v>21786</v>
      </c>
      <c r="D148" s="1">
        <v>10743</v>
      </c>
      <c r="E148" s="39">
        <f t="shared" si="76"/>
        <v>0.49311484439548336</v>
      </c>
      <c r="F148" s="1">
        <v>116</v>
      </c>
      <c r="G148" s="39">
        <f t="shared" si="77"/>
        <v>5.3245203341595517E-3</v>
      </c>
      <c r="H148" s="1">
        <v>10927</v>
      </c>
      <c r="I148" s="39">
        <f t="shared" si="78"/>
        <v>0.5015606352703571</v>
      </c>
      <c r="J148" s="1">
        <v>4409</v>
      </c>
      <c r="K148" s="39">
        <f t="shared" si="79"/>
        <v>0.41040677650563157</v>
      </c>
      <c r="L148" s="1">
        <v>522</v>
      </c>
      <c r="M148" s="39">
        <f t="shared" si="80"/>
        <v>4.8589779391231498E-2</v>
      </c>
      <c r="N148" s="1">
        <v>299</v>
      </c>
      <c r="O148" s="39">
        <f t="shared" si="81"/>
        <v>2.7832076701107697E-2</v>
      </c>
    </row>
    <row r="149" spans="1:15" x14ac:dyDescent="0.25">
      <c r="A149" s="41" t="str">
        <f t="shared" si="74"/>
        <v>HCF-Group</v>
      </c>
      <c r="B149" s="1" t="s" vm="7">
        <v>8</v>
      </c>
      <c r="C149" s="1">
        <f t="shared" si="75"/>
        <v>0</v>
      </c>
      <c r="D149" s="1">
        <v>0</v>
      </c>
      <c r="E149" s="39">
        <f t="shared" si="76"/>
        <v>0</v>
      </c>
      <c r="F149" s="1">
        <v>0</v>
      </c>
      <c r="G149" s="39">
        <f t="shared" si="77"/>
        <v>0</v>
      </c>
      <c r="H149" s="1">
        <v>0</v>
      </c>
      <c r="I149" s="39">
        <f t="shared" si="78"/>
        <v>0</v>
      </c>
      <c r="J149" s="1">
        <v>0</v>
      </c>
      <c r="K149" s="39">
        <f t="shared" si="79"/>
        <v>0</v>
      </c>
      <c r="L149" s="1">
        <v>0</v>
      </c>
      <c r="M149" s="39">
        <f t="shared" si="80"/>
        <v>0</v>
      </c>
      <c r="N149" s="1">
        <v>0</v>
      </c>
      <c r="O149" s="39">
        <f t="shared" si="81"/>
        <v>0</v>
      </c>
    </row>
    <row r="150" spans="1:15" x14ac:dyDescent="0.25">
      <c r="A150" s="41" t="str">
        <f t="shared" si="74"/>
        <v>MetLife-Group</v>
      </c>
      <c r="B150" s="1" t="s" vm="8">
        <v>9</v>
      </c>
      <c r="C150" s="1">
        <f t="shared" si="75"/>
        <v>241455</v>
      </c>
      <c r="D150" s="1">
        <v>71271</v>
      </c>
      <c r="E150" s="39">
        <f t="shared" si="76"/>
        <v>0.29517301360501957</v>
      </c>
      <c r="F150" s="1">
        <v>7390</v>
      </c>
      <c r="G150" s="39">
        <f t="shared" si="77"/>
        <v>3.0606117081857905E-2</v>
      </c>
      <c r="H150" s="1">
        <v>162794</v>
      </c>
      <c r="I150" s="39">
        <f t="shared" si="78"/>
        <v>0.67422086931312253</v>
      </c>
      <c r="J150" s="1">
        <v>17891</v>
      </c>
      <c r="K150" s="39">
        <f t="shared" si="79"/>
        <v>0.25102776725456355</v>
      </c>
      <c r="L150" s="1">
        <v>8337</v>
      </c>
      <c r="M150" s="39">
        <f t="shared" si="80"/>
        <v>0.11697604916445679</v>
      </c>
      <c r="N150" s="1">
        <v>10221</v>
      </c>
      <c r="O150" s="39">
        <f t="shared" si="81"/>
        <v>0.14341036326135453</v>
      </c>
    </row>
    <row r="151" spans="1:15" x14ac:dyDescent="0.25">
      <c r="A151" s="41" t="str">
        <f t="shared" si="74"/>
        <v>MLC-Group</v>
      </c>
      <c r="B151" s="1" t="s" vm="9">
        <v>10</v>
      </c>
      <c r="C151" s="1">
        <f t="shared" si="75"/>
        <v>26899</v>
      </c>
      <c r="D151" s="1">
        <v>17735</v>
      </c>
      <c r="E151" s="39">
        <f t="shared" si="76"/>
        <v>0.65931819026729621</v>
      </c>
      <c r="F151" s="1">
        <v>415</v>
      </c>
      <c r="G151" s="39">
        <f t="shared" si="77"/>
        <v>1.5428082828357932E-2</v>
      </c>
      <c r="H151" s="1">
        <v>8749</v>
      </c>
      <c r="I151" s="39">
        <f t="shared" si="78"/>
        <v>0.3252537269043459</v>
      </c>
      <c r="J151" s="1">
        <v>10001</v>
      </c>
      <c r="K151" s="39">
        <f t="shared" si="79"/>
        <v>0.56391316605582187</v>
      </c>
      <c r="L151" s="1">
        <v>1963</v>
      </c>
      <c r="M151" s="39">
        <f t="shared" si="80"/>
        <v>0.110685085988159</v>
      </c>
      <c r="N151" s="1">
        <v>2188</v>
      </c>
      <c r="O151" s="39">
        <f t="shared" si="81"/>
        <v>0.12337186354665915</v>
      </c>
    </row>
    <row r="152" spans="1:15" x14ac:dyDescent="0.25">
      <c r="A152" s="41" t="str">
        <f t="shared" si="74"/>
        <v>NobleOak-Group</v>
      </c>
      <c r="B152" s="1" t="s" vm="10">
        <v>11</v>
      </c>
      <c r="C152" s="1">
        <f t="shared" si="75"/>
        <v>0</v>
      </c>
      <c r="D152" s="1">
        <v>0</v>
      </c>
      <c r="E152" s="39">
        <f t="shared" si="76"/>
        <v>0</v>
      </c>
      <c r="F152" s="1">
        <v>0</v>
      </c>
      <c r="G152" s="39">
        <f t="shared" si="77"/>
        <v>0</v>
      </c>
      <c r="H152" s="1">
        <v>0</v>
      </c>
      <c r="I152" s="39">
        <f t="shared" si="78"/>
        <v>0</v>
      </c>
      <c r="J152" s="1">
        <v>0</v>
      </c>
      <c r="K152" s="39">
        <f t="shared" si="79"/>
        <v>0</v>
      </c>
      <c r="L152" s="1">
        <v>0</v>
      </c>
      <c r="M152" s="39">
        <f t="shared" si="80"/>
        <v>0</v>
      </c>
      <c r="N152" s="1">
        <v>0</v>
      </c>
      <c r="O152" s="39">
        <f t="shared" si="81"/>
        <v>0</v>
      </c>
    </row>
    <row r="153" spans="1:15" x14ac:dyDescent="0.25">
      <c r="A153" s="41" t="str">
        <f t="shared" si="74"/>
        <v>OnePath-Group</v>
      </c>
      <c r="B153" s="1" t="s" vm="11">
        <v>12</v>
      </c>
      <c r="C153" s="1">
        <f t="shared" si="75"/>
        <v>53917</v>
      </c>
      <c r="D153" s="1">
        <v>27558</v>
      </c>
      <c r="E153" s="39">
        <f t="shared" si="76"/>
        <v>0.51111894207763786</v>
      </c>
      <c r="F153" s="1">
        <v>248</v>
      </c>
      <c r="G153" s="39">
        <f t="shared" si="77"/>
        <v>4.5996624441270841E-3</v>
      </c>
      <c r="H153" s="1">
        <v>26111</v>
      </c>
      <c r="I153" s="39">
        <f t="shared" si="78"/>
        <v>0.48428139547823507</v>
      </c>
      <c r="J153" s="1">
        <v>6610</v>
      </c>
      <c r="K153" s="39">
        <f t="shared" si="79"/>
        <v>0.23985775455403149</v>
      </c>
      <c r="L153" s="1">
        <v>822</v>
      </c>
      <c r="M153" s="39">
        <f t="shared" si="80"/>
        <v>2.9827999129109516E-2</v>
      </c>
      <c r="N153" s="1">
        <v>353</v>
      </c>
      <c r="O153" s="39">
        <f t="shared" si="81"/>
        <v>1.280934755787793E-2</v>
      </c>
    </row>
    <row r="154" spans="1:15" x14ac:dyDescent="0.25">
      <c r="A154" s="41" t="str">
        <f t="shared" si="74"/>
        <v>QBE-Group</v>
      </c>
      <c r="B154" s="1" t="s" vm="12">
        <v>13</v>
      </c>
      <c r="C154" s="1">
        <f t="shared" si="75"/>
        <v>0</v>
      </c>
      <c r="D154" s="1">
        <v>0</v>
      </c>
      <c r="E154" s="39">
        <f t="shared" si="76"/>
        <v>0</v>
      </c>
      <c r="F154" s="1">
        <v>0</v>
      </c>
      <c r="G154" s="39">
        <f t="shared" si="77"/>
        <v>0</v>
      </c>
      <c r="H154" s="1">
        <v>0</v>
      </c>
      <c r="I154" s="39">
        <f t="shared" si="78"/>
        <v>0</v>
      </c>
      <c r="J154" s="1">
        <v>0</v>
      </c>
      <c r="K154" s="39">
        <f t="shared" si="79"/>
        <v>0</v>
      </c>
      <c r="L154" s="1">
        <v>0</v>
      </c>
      <c r="M154" s="39">
        <f t="shared" si="80"/>
        <v>0</v>
      </c>
      <c r="N154" s="1">
        <v>0</v>
      </c>
      <c r="O154" s="39">
        <f t="shared" si="81"/>
        <v>0</v>
      </c>
    </row>
    <row r="155" spans="1:15" x14ac:dyDescent="0.25">
      <c r="A155" s="41" t="str">
        <f t="shared" si="74"/>
        <v>Qinsure-Group</v>
      </c>
      <c r="B155" s="1" t="s" vm="13">
        <v>14</v>
      </c>
      <c r="C155" s="1">
        <f t="shared" si="75"/>
        <v>129</v>
      </c>
      <c r="D155" s="1">
        <v>125</v>
      </c>
      <c r="E155" s="39">
        <f t="shared" si="76"/>
        <v>0.96899224806201545</v>
      </c>
      <c r="F155" s="1">
        <v>0</v>
      </c>
      <c r="G155" s="39">
        <f t="shared" si="77"/>
        <v>0</v>
      </c>
      <c r="H155" s="1">
        <v>4</v>
      </c>
      <c r="I155" s="39">
        <f t="shared" si="78"/>
        <v>3.1007751937984496E-2</v>
      </c>
      <c r="J155" s="1">
        <v>2</v>
      </c>
      <c r="K155" s="39">
        <f t="shared" si="79"/>
        <v>1.6E-2</v>
      </c>
      <c r="L155" s="1">
        <v>123</v>
      </c>
      <c r="M155" s="39">
        <f t="shared" si="80"/>
        <v>0.98399999999999999</v>
      </c>
      <c r="N155" s="1">
        <v>0</v>
      </c>
      <c r="O155" s="39">
        <f t="shared" si="81"/>
        <v>0</v>
      </c>
    </row>
    <row r="156" spans="1:15" x14ac:dyDescent="0.25">
      <c r="A156" s="41" t="str">
        <f t="shared" si="74"/>
        <v>St Andrews-Group</v>
      </c>
      <c r="B156" s="1" t="s" vm="14">
        <v>15</v>
      </c>
      <c r="C156" s="1">
        <f t="shared" si="75"/>
        <v>0</v>
      </c>
      <c r="D156" s="1">
        <v>0</v>
      </c>
      <c r="E156" s="39">
        <f t="shared" si="76"/>
        <v>0</v>
      </c>
      <c r="F156" s="1">
        <v>0</v>
      </c>
      <c r="G156" s="39">
        <f t="shared" si="77"/>
        <v>0</v>
      </c>
      <c r="H156" s="1">
        <v>0</v>
      </c>
      <c r="I156" s="39">
        <f t="shared" si="78"/>
        <v>0</v>
      </c>
      <c r="J156" s="1">
        <v>0</v>
      </c>
      <c r="K156" s="39">
        <f t="shared" si="79"/>
        <v>0</v>
      </c>
      <c r="L156" s="1">
        <v>0</v>
      </c>
      <c r="M156" s="39">
        <f t="shared" si="80"/>
        <v>0</v>
      </c>
      <c r="N156" s="1">
        <v>0</v>
      </c>
      <c r="O156" s="39">
        <f t="shared" si="81"/>
        <v>0</v>
      </c>
    </row>
    <row r="157" spans="1:15" x14ac:dyDescent="0.25">
      <c r="A157" s="41" t="str">
        <f t="shared" si="74"/>
        <v>St George-Group</v>
      </c>
      <c r="B157" s="1" t="s" vm="15">
        <v>16</v>
      </c>
      <c r="C157" s="1">
        <f t="shared" si="75"/>
        <v>0</v>
      </c>
      <c r="D157" s="1">
        <v>0</v>
      </c>
      <c r="E157" s="39">
        <f t="shared" si="76"/>
        <v>0</v>
      </c>
      <c r="F157" s="1">
        <v>0</v>
      </c>
      <c r="G157" s="39">
        <f t="shared" si="77"/>
        <v>0</v>
      </c>
      <c r="H157" s="1">
        <v>0</v>
      </c>
      <c r="I157" s="39">
        <f t="shared" si="78"/>
        <v>0</v>
      </c>
      <c r="J157" s="1">
        <v>0</v>
      </c>
      <c r="K157" s="39">
        <f t="shared" si="79"/>
        <v>0</v>
      </c>
      <c r="L157" s="1">
        <v>0</v>
      </c>
      <c r="M157" s="39">
        <f t="shared" si="80"/>
        <v>0</v>
      </c>
      <c r="N157" s="1">
        <v>0</v>
      </c>
      <c r="O157" s="39">
        <f t="shared" si="81"/>
        <v>0</v>
      </c>
    </row>
    <row r="158" spans="1:15" x14ac:dyDescent="0.25">
      <c r="A158" s="41" t="str">
        <f t="shared" si="74"/>
        <v>Suncorp-Group</v>
      </c>
      <c r="B158" s="1" t="s" vm="16">
        <v>17</v>
      </c>
      <c r="C158" s="1">
        <f t="shared" si="75"/>
        <v>9516</v>
      </c>
      <c r="D158" s="1">
        <v>4933</v>
      </c>
      <c r="E158" s="39">
        <f t="shared" si="76"/>
        <v>0.51839007986548968</v>
      </c>
      <c r="F158" s="1">
        <v>62</v>
      </c>
      <c r="G158" s="39">
        <f t="shared" si="77"/>
        <v>6.5153425809163518E-3</v>
      </c>
      <c r="H158" s="1">
        <v>4521</v>
      </c>
      <c r="I158" s="39">
        <f t="shared" si="78"/>
        <v>0.47509457755359397</v>
      </c>
      <c r="J158" s="1">
        <v>2362</v>
      </c>
      <c r="K158" s="39">
        <f t="shared" si="79"/>
        <v>0.47881613622542063</v>
      </c>
      <c r="L158" s="1">
        <v>724</v>
      </c>
      <c r="M158" s="39">
        <f t="shared" si="80"/>
        <v>0.14676667342388</v>
      </c>
      <c r="N158" s="1">
        <v>0</v>
      </c>
      <c r="O158" s="39">
        <f t="shared" si="81"/>
        <v>0</v>
      </c>
    </row>
    <row r="159" spans="1:15" x14ac:dyDescent="0.25">
      <c r="A159" s="41" t="str">
        <f t="shared" si="74"/>
        <v>Swiss Re-Group</v>
      </c>
      <c r="B159" s="1" t="s" vm="17">
        <v>18</v>
      </c>
      <c r="C159" s="1">
        <f t="shared" si="75"/>
        <v>0</v>
      </c>
      <c r="D159" s="1">
        <v>0</v>
      </c>
      <c r="E159" s="39">
        <f t="shared" ref="E159:E162" si="82">IFERROR(D159/$C159,0)</f>
        <v>0</v>
      </c>
      <c r="F159" s="1">
        <v>0</v>
      </c>
      <c r="G159" s="39">
        <f t="shared" ref="G159:G162" si="83">IFERROR(F159/$C159,0)</f>
        <v>0</v>
      </c>
      <c r="H159" s="1">
        <v>0</v>
      </c>
      <c r="I159" s="39">
        <f t="shared" si="78"/>
        <v>0</v>
      </c>
      <c r="J159" s="1">
        <v>0</v>
      </c>
      <c r="K159" s="39">
        <f t="shared" ref="K159:K162" si="84">IFERROR(J159/$D159,0)</f>
        <v>0</v>
      </c>
      <c r="L159" s="1">
        <v>0</v>
      </c>
      <c r="M159" s="39">
        <f t="shared" ref="M159:M162" si="85">IFERROR(L159/$D159,0)</f>
        <v>0</v>
      </c>
      <c r="N159" s="1">
        <v>0</v>
      </c>
      <c r="O159" s="39">
        <f t="shared" si="81"/>
        <v>0</v>
      </c>
    </row>
    <row r="160" spans="1:15" x14ac:dyDescent="0.25">
      <c r="A160" s="41" t="str">
        <f t="shared" si="74"/>
        <v>TAL Life-Group</v>
      </c>
      <c r="B160" s="1" t="s" vm="18">
        <v>19</v>
      </c>
      <c r="C160" s="1">
        <f t="shared" si="75"/>
        <v>44292</v>
      </c>
      <c r="D160" s="1">
        <v>19857</v>
      </c>
      <c r="E160" s="39">
        <f t="shared" si="82"/>
        <v>0.44832023841777296</v>
      </c>
      <c r="F160" s="1">
        <v>1363</v>
      </c>
      <c r="G160" s="39">
        <f t="shared" si="83"/>
        <v>3.077305156687438E-2</v>
      </c>
      <c r="H160" s="1">
        <v>23072</v>
      </c>
      <c r="I160" s="39">
        <f t="shared" si="78"/>
        <v>0.52090671001535271</v>
      </c>
      <c r="J160" s="1">
        <v>3035</v>
      </c>
      <c r="K160" s="39">
        <f t="shared" si="84"/>
        <v>0.15284282620738279</v>
      </c>
      <c r="L160" s="1">
        <v>1342</v>
      </c>
      <c r="M160" s="39">
        <f t="shared" si="85"/>
        <v>6.7583220023165635E-2</v>
      </c>
      <c r="N160" s="1">
        <v>1868</v>
      </c>
      <c r="O160" s="39">
        <f t="shared" si="81"/>
        <v>9.4072619227476451E-2</v>
      </c>
    </row>
    <row r="161" spans="1:15" x14ac:dyDescent="0.25">
      <c r="A161" s="41" t="str">
        <f t="shared" si="74"/>
        <v>Westpac-Group</v>
      </c>
      <c r="B161" s="1" t="s" vm="19">
        <v>20</v>
      </c>
      <c r="C161" s="1">
        <f t="shared" si="75"/>
        <v>8465</v>
      </c>
      <c r="D161" s="1">
        <v>4677</v>
      </c>
      <c r="E161" s="39">
        <f t="shared" si="82"/>
        <v>0.55251033668044891</v>
      </c>
      <c r="F161" s="1">
        <v>76</v>
      </c>
      <c r="G161" s="39">
        <f t="shared" si="83"/>
        <v>8.9781453041937395E-3</v>
      </c>
      <c r="H161" s="1">
        <v>3712</v>
      </c>
      <c r="I161" s="39">
        <f t="shared" si="78"/>
        <v>0.43851151801535737</v>
      </c>
      <c r="J161" s="1">
        <v>941</v>
      </c>
      <c r="K161" s="39">
        <f t="shared" si="84"/>
        <v>0.20119734872781697</v>
      </c>
      <c r="L161" s="1">
        <v>350</v>
      </c>
      <c r="M161" s="39">
        <f t="shared" si="85"/>
        <v>7.4834295488561048E-2</v>
      </c>
      <c r="N161" s="1">
        <v>2249</v>
      </c>
      <c r="O161" s="39">
        <f t="shared" si="81"/>
        <v>0.48086380158221081</v>
      </c>
    </row>
    <row r="162" spans="1:15" x14ac:dyDescent="0.25">
      <c r="A162" s="41" t="str">
        <f t="shared" si="74"/>
        <v>Zurich-Group</v>
      </c>
      <c r="B162" s="9" t="s" vm="20">
        <v>21</v>
      </c>
      <c r="C162" s="1">
        <f t="shared" si="75"/>
        <v>795</v>
      </c>
      <c r="D162" s="1">
        <v>474</v>
      </c>
      <c r="E162" s="39">
        <f t="shared" si="82"/>
        <v>0.5962264150943396</v>
      </c>
      <c r="F162" s="1">
        <v>0</v>
      </c>
      <c r="G162" s="39">
        <f t="shared" si="83"/>
        <v>0</v>
      </c>
      <c r="H162" s="1">
        <v>321</v>
      </c>
      <c r="I162" s="39">
        <f t="shared" si="78"/>
        <v>0.4037735849056604</v>
      </c>
      <c r="J162" s="1">
        <v>0</v>
      </c>
      <c r="K162" s="39">
        <f t="shared" si="84"/>
        <v>0</v>
      </c>
      <c r="L162" s="1">
        <v>8</v>
      </c>
      <c r="M162" s="39">
        <f t="shared" si="85"/>
        <v>1.6877637130801686E-2</v>
      </c>
      <c r="N162" s="1">
        <v>466</v>
      </c>
      <c r="O162" s="39">
        <f t="shared" si="81"/>
        <v>0.9831223628691983</v>
      </c>
    </row>
    <row r="164" spans="1:15" x14ac:dyDescent="0.25">
      <c r="B164" s="6" t="s">
        <v>30</v>
      </c>
      <c r="C164" s="12" t="s">
        <v>74</v>
      </c>
      <c r="D164" s="308" t="s">
        <v>75</v>
      </c>
      <c r="E164" s="308"/>
      <c r="F164" s="308" t="s">
        <v>76</v>
      </c>
      <c r="G164" s="308"/>
      <c r="H164" s="308" t="s">
        <v>77</v>
      </c>
      <c r="I164" s="308"/>
      <c r="J164" s="308" t="s" vm="28">
        <v>40</v>
      </c>
      <c r="K164" s="308"/>
      <c r="L164" s="308" t="s">
        <v>42</v>
      </c>
      <c r="M164" s="308"/>
    </row>
    <row r="165" spans="1:15" x14ac:dyDescent="0.25">
      <c r="B165" s="7"/>
      <c r="C165" s="8" t="s">
        <v>44</v>
      </c>
      <c r="D165" s="8" t="s">
        <v>44</v>
      </c>
      <c r="E165" s="8" t="s">
        <v>43</v>
      </c>
      <c r="F165" s="8" t="s">
        <v>44</v>
      </c>
      <c r="G165" s="8" t="s">
        <v>41</v>
      </c>
      <c r="H165" s="8" t="s">
        <v>44</v>
      </c>
      <c r="I165" s="8" t="s">
        <v>41</v>
      </c>
      <c r="J165" s="8" t="s">
        <v>44</v>
      </c>
      <c r="K165" s="8" t="s">
        <v>43</v>
      </c>
      <c r="L165" s="8" t="s">
        <v>44</v>
      </c>
      <c r="M165" s="8" t="s">
        <v>43</v>
      </c>
    </row>
    <row r="166" spans="1:15" x14ac:dyDescent="0.25">
      <c r="A166" s="41" t="str">
        <f>B166&amp;"-"&amp;$B$164</f>
        <v>AIA-Death</v>
      </c>
      <c r="B166" s="1" t="s">
        <v>1</v>
      </c>
      <c r="C166" s="1">
        <f>D166+F166+H166</f>
        <v>5840</v>
      </c>
      <c r="D166" s="1">
        <v>1965</v>
      </c>
      <c r="E166" s="39">
        <f>IFERROR(D166/$C166,0)</f>
        <v>0.33647260273972601</v>
      </c>
      <c r="F166" s="1">
        <v>234</v>
      </c>
      <c r="G166" s="39">
        <f>IFERROR(F166/$C166,0)</f>
        <v>4.0068493150684933E-2</v>
      </c>
      <c r="H166" s="1">
        <v>3641</v>
      </c>
      <c r="I166" s="39">
        <f>IFERROR(H166/$C166,0)</f>
        <v>0.62345890410958904</v>
      </c>
      <c r="J166" s="1">
        <v>1269</v>
      </c>
      <c r="K166" s="39">
        <f>IFERROR(J166/$D166,0)</f>
        <v>0.64580152671755731</v>
      </c>
      <c r="L166" s="1">
        <v>0</v>
      </c>
      <c r="M166" s="39">
        <f>IFERROR(L166/$D166,0)</f>
        <v>0</v>
      </c>
      <c r="N166" s="1">
        <v>661</v>
      </c>
      <c r="O166" s="39">
        <f>IFERROR(N166/$D166,0)</f>
        <v>0.33638676844783716</v>
      </c>
    </row>
    <row r="167" spans="1:15" x14ac:dyDescent="0.25">
      <c r="A167" s="41" t="str">
        <f t="shared" ref="A167:A186" si="86">B167&amp;"-"&amp;$B$164</f>
        <v>Allianz-Death</v>
      </c>
      <c r="B167" s="1" t="s" vm="1">
        <v>2</v>
      </c>
      <c r="C167" s="1">
        <f t="shared" ref="C167:C186" si="87">D167+F167+H167</f>
        <v>2457</v>
      </c>
      <c r="D167" s="1">
        <v>1491</v>
      </c>
      <c r="E167" s="39">
        <f t="shared" ref="E167:E182" si="88">IFERROR(D167/$C167,0)</f>
        <v>0.60683760683760679</v>
      </c>
      <c r="F167" s="1">
        <v>0</v>
      </c>
      <c r="G167" s="39">
        <f t="shared" ref="G167:G182" si="89">IFERROR(F167/$C167,0)</f>
        <v>0</v>
      </c>
      <c r="H167" s="1">
        <v>966</v>
      </c>
      <c r="I167" s="39">
        <f t="shared" ref="I167:I186" si="90">IFERROR(H167/$C167,0)</f>
        <v>0.39316239316239315</v>
      </c>
      <c r="J167" s="1">
        <v>1491</v>
      </c>
      <c r="K167" s="39">
        <f t="shared" ref="K167:K182" si="91">IFERROR(J167/$D167,0)</f>
        <v>1</v>
      </c>
      <c r="L167" s="1">
        <v>0</v>
      </c>
      <c r="M167" s="39">
        <f t="shared" ref="M167:M182" si="92">IFERROR(L167/$D167,0)</f>
        <v>0</v>
      </c>
      <c r="N167" s="1">
        <v>0</v>
      </c>
      <c r="O167" s="39">
        <f t="shared" ref="O167:O186" si="93">IFERROR(N167/$D167,0)</f>
        <v>0</v>
      </c>
    </row>
    <row r="168" spans="1:15" x14ac:dyDescent="0.25">
      <c r="A168" s="41" t="str">
        <f t="shared" si="86"/>
        <v>AMP-Death</v>
      </c>
      <c r="B168" s="1" t="s" vm="2">
        <v>3</v>
      </c>
      <c r="C168" s="1">
        <f t="shared" si="87"/>
        <v>9146</v>
      </c>
      <c r="D168" s="1">
        <v>4049</v>
      </c>
      <c r="E168" s="39">
        <f t="shared" si="88"/>
        <v>0.44270719440192435</v>
      </c>
      <c r="F168" s="1">
        <v>172</v>
      </c>
      <c r="G168" s="39">
        <f t="shared" si="89"/>
        <v>1.8806035425322547E-2</v>
      </c>
      <c r="H168" s="1">
        <v>4925</v>
      </c>
      <c r="I168" s="39">
        <f t="shared" si="90"/>
        <v>0.53848677017275315</v>
      </c>
      <c r="J168" s="1">
        <v>1111</v>
      </c>
      <c r="K168" s="39">
        <f t="shared" si="91"/>
        <v>0.27438873795999014</v>
      </c>
      <c r="L168" s="1">
        <v>443</v>
      </c>
      <c r="M168" s="39">
        <f t="shared" si="92"/>
        <v>0.10940973079772784</v>
      </c>
      <c r="N168" s="1">
        <v>1606</v>
      </c>
      <c r="O168" s="39">
        <f t="shared" si="93"/>
        <v>0.39664114596196592</v>
      </c>
    </row>
    <row r="169" spans="1:15" x14ac:dyDescent="0.25">
      <c r="A169" s="41" t="str">
        <f t="shared" si="86"/>
        <v>Clearview-Death</v>
      </c>
      <c r="B169" s="1" t="s" vm="3">
        <v>4</v>
      </c>
      <c r="C169" s="1">
        <f t="shared" si="87"/>
        <v>0</v>
      </c>
      <c r="D169" s="1">
        <v>0</v>
      </c>
      <c r="E169" s="39">
        <f t="shared" si="88"/>
        <v>0</v>
      </c>
      <c r="F169" s="1">
        <v>0</v>
      </c>
      <c r="G169" s="39">
        <f t="shared" si="89"/>
        <v>0</v>
      </c>
      <c r="H169" s="1">
        <v>0</v>
      </c>
      <c r="I169" s="39">
        <f t="shared" si="90"/>
        <v>0</v>
      </c>
      <c r="J169" s="1">
        <v>0</v>
      </c>
      <c r="K169" s="39">
        <f t="shared" si="91"/>
        <v>0</v>
      </c>
      <c r="L169" s="1">
        <v>0</v>
      </c>
      <c r="M169" s="39">
        <f t="shared" si="92"/>
        <v>0</v>
      </c>
      <c r="N169" s="1">
        <v>0</v>
      </c>
      <c r="O169" s="39">
        <f t="shared" si="93"/>
        <v>0</v>
      </c>
    </row>
    <row r="170" spans="1:15" x14ac:dyDescent="0.25">
      <c r="A170" s="41" t="str">
        <f t="shared" si="86"/>
        <v>CMLA-Death</v>
      </c>
      <c r="B170" s="1" t="s" vm="4">
        <v>5</v>
      </c>
      <c r="C170" s="1">
        <f t="shared" si="87"/>
        <v>14482</v>
      </c>
      <c r="D170" s="1">
        <v>11558</v>
      </c>
      <c r="E170" s="39">
        <f t="shared" si="88"/>
        <v>0.7980941858859274</v>
      </c>
      <c r="F170" s="1">
        <v>0</v>
      </c>
      <c r="G170" s="39">
        <f t="shared" si="89"/>
        <v>0</v>
      </c>
      <c r="H170" s="1">
        <v>2924</v>
      </c>
      <c r="I170" s="39">
        <f t="shared" si="90"/>
        <v>0.20190581411407263</v>
      </c>
      <c r="J170" s="1">
        <v>1511</v>
      </c>
      <c r="K170" s="39">
        <f t="shared" si="91"/>
        <v>0.13073196054680741</v>
      </c>
      <c r="L170" s="1">
        <v>6775</v>
      </c>
      <c r="M170" s="39">
        <f t="shared" si="92"/>
        <v>0.58617407856030457</v>
      </c>
      <c r="N170" s="1">
        <v>0</v>
      </c>
      <c r="O170" s="39">
        <f t="shared" si="93"/>
        <v>0</v>
      </c>
    </row>
    <row r="171" spans="1:15" x14ac:dyDescent="0.25">
      <c r="A171" s="41" t="str">
        <f t="shared" si="86"/>
        <v>Hallmark-Death</v>
      </c>
      <c r="B171" s="1" t="s" vm="5">
        <v>6</v>
      </c>
      <c r="C171" s="1">
        <f t="shared" si="87"/>
        <v>0</v>
      </c>
      <c r="D171" s="1">
        <v>0</v>
      </c>
      <c r="E171" s="39">
        <f t="shared" si="88"/>
        <v>0</v>
      </c>
      <c r="F171" s="1">
        <v>0</v>
      </c>
      <c r="G171" s="39">
        <f t="shared" si="89"/>
        <v>0</v>
      </c>
      <c r="H171" s="1">
        <v>0</v>
      </c>
      <c r="I171" s="39">
        <f t="shared" si="90"/>
        <v>0</v>
      </c>
      <c r="J171" s="1">
        <v>0</v>
      </c>
      <c r="K171" s="39">
        <f t="shared" si="91"/>
        <v>0</v>
      </c>
      <c r="L171" s="1">
        <v>0</v>
      </c>
      <c r="M171" s="39">
        <f t="shared" si="92"/>
        <v>0</v>
      </c>
      <c r="N171" s="1">
        <v>0</v>
      </c>
      <c r="O171" s="39">
        <f t="shared" si="93"/>
        <v>0</v>
      </c>
    </row>
    <row r="172" spans="1:15" x14ac:dyDescent="0.25">
      <c r="A172" s="41" t="str">
        <f t="shared" si="86"/>
        <v>Hannover Re-Death</v>
      </c>
      <c r="B172" s="1" t="s" vm="6">
        <v>7</v>
      </c>
      <c r="C172" s="1">
        <f t="shared" si="87"/>
        <v>5515</v>
      </c>
      <c r="D172" s="1">
        <v>3901</v>
      </c>
      <c r="E172" s="39">
        <f t="shared" si="88"/>
        <v>0.7073436083408885</v>
      </c>
      <c r="F172" s="1">
        <v>220</v>
      </c>
      <c r="G172" s="39">
        <f t="shared" si="89"/>
        <v>3.9891205802357207E-2</v>
      </c>
      <c r="H172" s="1">
        <v>1394</v>
      </c>
      <c r="I172" s="39">
        <f t="shared" si="90"/>
        <v>0.25276518585675428</v>
      </c>
      <c r="J172" s="1">
        <v>2927</v>
      </c>
      <c r="K172" s="39">
        <f t="shared" si="91"/>
        <v>0.75032043065880538</v>
      </c>
      <c r="L172" s="1">
        <v>350</v>
      </c>
      <c r="M172" s="39">
        <f t="shared" si="92"/>
        <v>8.9720584465521655E-2</v>
      </c>
      <c r="N172" s="1">
        <v>0</v>
      </c>
      <c r="O172" s="39">
        <f t="shared" si="93"/>
        <v>0</v>
      </c>
    </row>
    <row r="173" spans="1:15" x14ac:dyDescent="0.25">
      <c r="A173" s="41" t="str">
        <f t="shared" si="86"/>
        <v>HCF-Death</v>
      </c>
      <c r="B173" s="1" t="s" vm="7">
        <v>8</v>
      </c>
      <c r="C173" s="1">
        <f t="shared" si="87"/>
        <v>100</v>
      </c>
      <c r="D173" s="1">
        <v>100</v>
      </c>
      <c r="E173" s="39">
        <f t="shared" si="88"/>
        <v>1</v>
      </c>
      <c r="F173" s="1">
        <v>0</v>
      </c>
      <c r="G173" s="39">
        <f t="shared" si="89"/>
        <v>0</v>
      </c>
      <c r="H173" s="1">
        <v>0</v>
      </c>
      <c r="I173" s="39">
        <f t="shared" si="90"/>
        <v>0</v>
      </c>
      <c r="J173" s="1">
        <v>100</v>
      </c>
      <c r="K173" s="39">
        <f t="shared" si="91"/>
        <v>1</v>
      </c>
      <c r="L173" s="1">
        <v>0</v>
      </c>
      <c r="M173" s="39">
        <f t="shared" si="92"/>
        <v>0</v>
      </c>
      <c r="N173" s="1">
        <v>0</v>
      </c>
      <c r="O173" s="39">
        <f t="shared" si="93"/>
        <v>0</v>
      </c>
    </row>
    <row r="174" spans="1:15" x14ac:dyDescent="0.25">
      <c r="A174" s="41" t="str">
        <f t="shared" si="86"/>
        <v>MetLife-Death</v>
      </c>
      <c r="B174" s="1" t="s" vm="8">
        <v>9</v>
      </c>
      <c r="C174" s="1">
        <f t="shared" si="87"/>
        <v>2970</v>
      </c>
      <c r="D174" s="1">
        <v>1699</v>
      </c>
      <c r="E174" s="39">
        <f t="shared" si="88"/>
        <v>0.57205387205387204</v>
      </c>
      <c r="F174" s="1">
        <v>468</v>
      </c>
      <c r="G174" s="39">
        <f t="shared" si="89"/>
        <v>0.15757575757575756</v>
      </c>
      <c r="H174" s="1">
        <v>803</v>
      </c>
      <c r="I174" s="39">
        <f t="shared" si="90"/>
        <v>0.27037037037037037</v>
      </c>
      <c r="J174" s="1">
        <v>1015</v>
      </c>
      <c r="K174" s="39">
        <f t="shared" si="91"/>
        <v>0.59741024131842257</v>
      </c>
      <c r="L174" s="1">
        <v>684</v>
      </c>
      <c r="M174" s="39">
        <f t="shared" si="92"/>
        <v>0.40258975868157743</v>
      </c>
      <c r="N174" s="1">
        <v>0</v>
      </c>
      <c r="O174" s="39">
        <f t="shared" si="93"/>
        <v>0</v>
      </c>
    </row>
    <row r="175" spans="1:15" x14ac:dyDescent="0.25">
      <c r="A175" s="41" t="str">
        <f t="shared" si="86"/>
        <v>MLC-Death</v>
      </c>
      <c r="B175" s="1" t="s" vm="9">
        <v>10</v>
      </c>
      <c r="C175" s="1">
        <f t="shared" si="87"/>
        <v>2714</v>
      </c>
      <c r="D175" s="1">
        <v>1650</v>
      </c>
      <c r="E175" s="39">
        <f t="shared" si="88"/>
        <v>0.60795873249815768</v>
      </c>
      <c r="F175" s="1">
        <v>0</v>
      </c>
      <c r="G175" s="39">
        <f t="shared" si="89"/>
        <v>0</v>
      </c>
      <c r="H175" s="1">
        <v>1064</v>
      </c>
      <c r="I175" s="39">
        <f t="shared" si="90"/>
        <v>0.39204126750184232</v>
      </c>
      <c r="J175" s="1">
        <v>273</v>
      </c>
      <c r="K175" s="39">
        <f t="shared" si="91"/>
        <v>0.16545454545454547</v>
      </c>
      <c r="L175" s="1">
        <v>141</v>
      </c>
      <c r="M175" s="39">
        <f t="shared" si="92"/>
        <v>8.545454545454545E-2</v>
      </c>
      <c r="N175" s="1">
        <v>757</v>
      </c>
      <c r="O175" s="39">
        <f t="shared" si="93"/>
        <v>0.4587878787878788</v>
      </c>
    </row>
    <row r="176" spans="1:15" x14ac:dyDescent="0.25">
      <c r="A176" s="41" t="str">
        <f t="shared" si="86"/>
        <v>NobleOak-Death</v>
      </c>
      <c r="B176" s="1" t="s" vm="10">
        <v>11</v>
      </c>
      <c r="C176" s="1">
        <f t="shared" si="87"/>
        <v>0</v>
      </c>
      <c r="D176" s="1">
        <v>0</v>
      </c>
      <c r="E176" s="39">
        <f t="shared" si="88"/>
        <v>0</v>
      </c>
      <c r="F176" s="1">
        <v>0</v>
      </c>
      <c r="G176" s="39">
        <f t="shared" si="89"/>
        <v>0</v>
      </c>
      <c r="H176" s="1">
        <v>0</v>
      </c>
      <c r="I176" s="39">
        <f t="shared" si="90"/>
        <v>0</v>
      </c>
      <c r="J176" s="1">
        <v>0</v>
      </c>
      <c r="K176" s="39">
        <f t="shared" si="91"/>
        <v>0</v>
      </c>
      <c r="L176" s="1">
        <v>0</v>
      </c>
      <c r="M176" s="39">
        <f t="shared" si="92"/>
        <v>0</v>
      </c>
      <c r="N176" s="1">
        <v>0</v>
      </c>
      <c r="O176" s="39">
        <f t="shared" si="93"/>
        <v>0</v>
      </c>
    </row>
    <row r="177" spans="1:15" x14ac:dyDescent="0.25">
      <c r="A177" s="41" t="str">
        <f t="shared" si="86"/>
        <v>OnePath-Death</v>
      </c>
      <c r="B177" s="1" t="s" vm="11">
        <v>12</v>
      </c>
      <c r="C177" s="1">
        <f t="shared" si="87"/>
        <v>15990</v>
      </c>
      <c r="D177" s="1">
        <v>13849</v>
      </c>
      <c r="E177" s="39">
        <f t="shared" si="88"/>
        <v>0.86610381488430266</v>
      </c>
      <c r="F177" s="1">
        <v>0</v>
      </c>
      <c r="G177" s="39">
        <f t="shared" si="89"/>
        <v>0</v>
      </c>
      <c r="H177" s="1">
        <v>2141</v>
      </c>
      <c r="I177" s="39">
        <f t="shared" si="90"/>
        <v>0.13389618511569731</v>
      </c>
      <c r="J177" s="1">
        <v>9880</v>
      </c>
      <c r="K177" s="39">
        <f t="shared" si="91"/>
        <v>0.71340891039064191</v>
      </c>
      <c r="L177" s="1">
        <v>226</v>
      </c>
      <c r="M177" s="39">
        <f t="shared" si="92"/>
        <v>1.6318867788287963E-2</v>
      </c>
      <c r="N177" s="1">
        <v>110</v>
      </c>
      <c r="O177" s="39">
        <f t="shared" si="93"/>
        <v>7.9428117553613977E-3</v>
      </c>
    </row>
    <row r="178" spans="1:15" x14ac:dyDescent="0.25">
      <c r="A178" s="41" t="str">
        <f t="shared" si="86"/>
        <v>QBE-Death</v>
      </c>
      <c r="B178" s="1" t="s" vm="12">
        <v>13</v>
      </c>
      <c r="C178" s="1">
        <f t="shared" si="87"/>
        <v>0</v>
      </c>
      <c r="D178" s="1">
        <v>0</v>
      </c>
      <c r="E178" s="39">
        <f t="shared" si="88"/>
        <v>0</v>
      </c>
      <c r="F178" s="1">
        <v>0</v>
      </c>
      <c r="G178" s="39">
        <f t="shared" si="89"/>
        <v>0</v>
      </c>
      <c r="H178" s="1">
        <v>0</v>
      </c>
      <c r="I178" s="39">
        <f t="shared" si="90"/>
        <v>0</v>
      </c>
      <c r="J178" s="1">
        <v>0</v>
      </c>
      <c r="K178" s="39">
        <f t="shared" si="91"/>
        <v>0</v>
      </c>
      <c r="L178" s="1">
        <v>0</v>
      </c>
      <c r="M178" s="39">
        <f t="shared" si="92"/>
        <v>0</v>
      </c>
      <c r="N178" s="1">
        <v>0</v>
      </c>
      <c r="O178" s="39">
        <f t="shared" si="93"/>
        <v>0</v>
      </c>
    </row>
    <row r="179" spans="1:15" x14ac:dyDescent="0.25">
      <c r="A179" s="41" t="str">
        <f t="shared" si="86"/>
        <v>Qinsure-Death</v>
      </c>
      <c r="B179" s="1" t="s" vm="13">
        <v>14</v>
      </c>
      <c r="C179" s="1">
        <f t="shared" si="87"/>
        <v>123</v>
      </c>
      <c r="D179" s="1">
        <v>123</v>
      </c>
      <c r="E179" s="39">
        <f t="shared" si="88"/>
        <v>1</v>
      </c>
      <c r="F179" s="1">
        <v>0</v>
      </c>
      <c r="G179" s="39">
        <f t="shared" si="89"/>
        <v>0</v>
      </c>
      <c r="H179" s="1">
        <v>0</v>
      </c>
      <c r="I179" s="39">
        <f t="shared" si="90"/>
        <v>0</v>
      </c>
      <c r="J179" s="1">
        <v>0</v>
      </c>
      <c r="K179" s="39">
        <f t="shared" si="91"/>
        <v>0</v>
      </c>
      <c r="L179" s="1">
        <v>123</v>
      </c>
      <c r="M179" s="39">
        <f t="shared" si="92"/>
        <v>1</v>
      </c>
      <c r="N179" s="1">
        <v>0</v>
      </c>
      <c r="O179" s="39">
        <f t="shared" si="93"/>
        <v>0</v>
      </c>
    </row>
    <row r="180" spans="1:15" x14ac:dyDescent="0.25">
      <c r="A180" s="41" t="str">
        <f t="shared" si="86"/>
        <v>St Andrews-Death</v>
      </c>
      <c r="B180" s="1" t="s" vm="14">
        <v>15</v>
      </c>
      <c r="C180" s="1">
        <f t="shared" si="87"/>
        <v>282</v>
      </c>
      <c r="D180" s="1">
        <v>282</v>
      </c>
      <c r="E180" s="39">
        <f t="shared" si="88"/>
        <v>1</v>
      </c>
      <c r="F180" s="1">
        <v>0</v>
      </c>
      <c r="G180" s="39">
        <f t="shared" si="89"/>
        <v>0</v>
      </c>
      <c r="H180" s="1">
        <v>0</v>
      </c>
      <c r="I180" s="39">
        <f t="shared" si="90"/>
        <v>0</v>
      </c>
      <c r="J180" s="1">
        <v>0</v>
      </c>
      <c r="K180" s="39">
        <f t="shared" si="91"/>
        <v>0</v>
      </c>
      <c r="L180" s="1">
        <v>0</v>
      </c>
      <c r="M180" s="39">
        <f t="shared" si="92"/>
        <v>0</v>
      </c>
      <c r="N180" s="1">
        <v>282</v>
      </c>
      <c r="O180" s="39">
        <f t="shared" si="93"/>
        <v>1</v>
      </c>
    </row>
    <row r="181" spans="1:15" x14ac:dyDescent="0.25">
      <c r="A181" s="41" t="str">
        <f t="shared" si="86"/>
        <v>St George-Death</v>
      </c>
      <c r="B181" s="1" t="s" vm="15">
        <v>16</v>
      </c>
      <c r="C181" s="1">
        <f t="shared" si="87"/>
        <v>125</v>
      </c>
      <c r="D181" s="1">
        <v>0</v>
      </c>
      <c r="E181" s="39">
        <f t="shared" si="88"/>
        <v>0</v>
      </c>
      <c r="F181" s="1">
        <v>0</v>
      </c>
      <c r="G181" s="39">
        <f t="shared" si="89"/>
        <v>0</v>
      </c>
      <c r="H181" s="1">
        <v>125</v>
      </c>
      <c r="I181" s="39">
        <f t="shared" si="90"/>
        <v>1</v>
      </c>
      <c r="J181" s="1">
        <v>0</v>
      </c>
      <c r="K181" s="39">
        <f t="shared" si="91"/>
        <v>0</v>
      </c>
      <c r="L181" s="1">
        <v>0</v>
      </c>
      <c r="M181" s="39">
        <f t="shared" si="92"/>
        <v>0</v>
      </c>
      <c r="N181" s="1">
        <v>0</v>
      </c>
      <c r="O181" s="39">
        <f t="shared" si="93"/>
        <v>0</v>
      </c>
    </row>
    <row r="182" spans="1:15" x14ac:dyDescent="0.25">
      <c r="A182" s="41" t="str">
        <f t="shared" si="86"/>
        <v>Suncorp-Death</v>
      </c>
      <c r="B182" s="1" t="s" vm="16">
        <v>17</v>
      </c>
      <c r="C182" s="1">
        <f t="shared" si="87"/>
        <v>13497</v>
      </c>
      <c r="D182" s="1">
        <v>10094</v>
      </c>
      <c r="E182" s="39">
        <f t="shared" si="88"/>
        <v>0.7478698970141513</v>
      </c>
      <c r="F182" s="1">
        <v>0</v>
      </c>
      <c r="G182" s="39">
        <f t="shared" si="89"/>
        <v>0</v>
      </c>
      <c r="H182" s="1">
        <v>3403</v>
      </c>
      <c r="I182" s="39">
        <f t="shared" si="90"/>
        <v>0.2521301029858487</v>
      </c>
      <c r="J182" s="1">
        <v>4544</v>
      </c>
      <c r="K182" s="39">
        <f t="shared" si="91"/>
        <v>0.45016841688131565</v>
      </c>
      <c r="L182" s="1">
        <v>1664</v>
      </c>
      <c r="M182" s="39">
        <f t="shared" si="92"/>
        <v>0.16485040618189023</v>
      </c>
      <c r="N182" s="1">
        <v>0</v>
      </c>
      <c r="O182" s="39">
        <f t="shared" si="93"/>
        <v>0</v>
      </c>
    </row>
    <row r="183" spans="1:15" x14ac:dyDescent="0.25">
      <c r="A183" s="41" t="str">
        <f t="shared" si="86"/>
        <v>Swiss Re-Death</v>
      </c>
      <c r="B183" s="1" t="s" vm="17">
        <v>18</v>
      </c>
      <c r="C183" s="1">
        <f t="shared" si="87"/>
        <v>550</v>
      </c>
      <c r="D183" s="1">
        <v>550</v>
      </c>
      <c r="E183" s="39">
        <f t="shared" ref="E183:E186" si="94">IFERROR(D183/$C183,0)</f>
        <v>1</v>
      </c>
      <c r="F183" s="1">
        <v>0</v>
      </c>
      <c r="G183" s="39">
        <f t="shared" ref="G183:G186" si="95">IFERROR(F183/$C183,0)</f>
        <v>0</v>
      </c>
      <c r="H183" s="1">
        <v>0</v>
      </c>
      <c r="I183" s="39">
        <f t="shared" si="90"/>
        <v>0</v>
      </c>
      <c r="J183" s="1">
        <v>150</v>
      </c>
      <c r="K183" s="39">
        <f t="shared" ref="K183:K186" si="96">IFERROR(J183/$D183,0)</f>
        <v>0.27272727272727271</v>
      </c>
      <c r="L183" s="1">
        <v>400</v>
      </c>
      <c r="M183" s="39">
        <f t="shared" ref="M183:M186" si="97">IFERROR(L183/$D183,0)</f>
        <v>0.72727272727272729</v>
      </c>
      <c r="N183" s="1">
        <v>0</v>
      </c>
      <c r="O183" s="39">
        <f t="shared" si="93"/>
        <v>0</v>
      </c>
    </row>
    <row r="184" spans="1:15" x14ac:dyDescent="0.25">
      <c r="A184" s="41" t="str">
        <f t="shared" si="86"/>
        <v>TAL Life-Death</v>
      </c>
      <c r="B184" s="1" t="s" vm="18">
        <v>19</v>
      </c>
      <c r="C184" s="1">
        <f t="shared" si="87"/>
        <v>9886</v>
      </c>
      <c r="D184" s="1">
        <v>3675</v>
      </c>
      <c r="E184" s="39">
        <f t="shared" si="94"/>
        <v>0.37173781104592352</v>
      </c>
      <c r="F184" s="1">
        <v>1456</v>
      </c>
      <c r="G184" s="39">
        <f t="shared" si="95"/>
        <v>0.1472789803762897</v>
      </c>
      <c r="H184" s="1">
        <v>4755</v>
      </c>
      <c r="I184" s="39">
        <f t="shared" si="90"/>
        <v>0.48098320857778676</v>
      </c>
      <c r="J184" s="1">
        <v>2795</v>
      </c>
      <c r="K184" s="39">
        <f t="shared" si="96"/>
        <v>0.76054421768707481</v>
      </c>
      <c r="L184" s="1">
        <v>0</v>
      </c>
      <c r="M184" s="39">
        <f t="shared" si="97"/>
        <v>0</v>
      </c>
      <c r="N184" s="1">
        <v>17</v>
      </c>
      <c r="O184" s="39">
        <f t="shared" si="93"/>
        <v>4.6258503401360547E-3</v>
      </c>
    </row>
    <row r="185" spans="1:15" x14ac:dyDescent="0.25">
      <c r="A185" s="41" t="str">
        <f t="shared" si="86"/>
        <v>Westpac-Death</v>
      </c>
      <c r="B185" s="1" t="s" vm="19">
        <v>20</v>
      </c>
      <c r="C185" s="1">
        <f t="shared" si="87"/>
        <v>6179</v>
      </c>
      <c r="D185" s="1">
        <v>5179</v>
      </c>
      <c r="E185" s="39">
        <f t="shared" si="94"/>
        <v>0.83816151480822143</v>
      </c>
      <c r="F185" s="1">
        <v>0</v>
      </c>
      <c r="G185" s="39">
        <f t="shared" si="95"/>
        <v>0</v>
      </c>
      <c r="H185" s="1">
        <v>1000</v>
      </c>
      <c r="I185" s="39">
        <f t="shared" si="90"/>
        <v>0.1618384851917786</v>
      </c>
      <c r="J185" s="1">
        <v>2578</v>
      </c>
      <c r="K185" s="39">
        <f t="shared" si="96"/>
        <v>0.49777949411083222</v>
      </c>
      <c r="L185" s="1">
        <v>1516</v>
      </c>
      <c r="M185" s="39">
        <f t="shared" si="97"/>
        <v>0.2927206024329021</v>
      </c>
      <c r="N185" s="1">
        <v>476</v>
      </c>
      <c r="O185" s="39">
        <f t="shared" si="93"/>
        <v>9.1909635064684303E-2</v>
      </c>
    </row>
    <row r="186" spans="1:15" x14ac:dyDescent="0.25">
      <c r="A186" s="41" t="str">
        <f t="shared" si="86"/>
        <v>Zurich-Death</v>
      </c>
      <c r="B186" s="1" t="s" vm="20">
        <v>21</v>
      </c>
      <c r="C186" s="1">
        <f t="shared" si="87"/>
        <v>4730</v>
      </c>
      <c r="D186" s="1">
        <v>2215</v>
      </c>
      <c r="E186" s="39">
        <f t="shared" si="94"/>
        <v>0.46828752642706128</v>
      </c>
      <c r="F186" s="1">
        <v>0</v>
      </c>
      <c r="G186" s="39">
        <f t="shared" si="95"/>
        <v>0</v>
      </c>
      <c r="H186" s="1">
        <v>2515</v>
      </c>
      <c r="I186" s="39">
        <f t="shared" si="90"/>
        <v>0.53171247357293872</v>
      </c>
      <c r="J186" s="1">
        <v>140</v>
      </c>
      <c r="K186" s="39">
        <f t="shared" si="96"/>
        <v>6.320541760722348E-2</v>
      </c>
      <c r="L186" s="1">
        <v>1449</v>
      </c>
      <c r="M186" s="39">
        <f t="shared" si="97"/>
        <v>0.65417607223476293</v>
      </c>
      <c r="N186" s="1">
        <v>276</v>
      </c>
      <c r="O186" s="39">
        <f t="shared" si="93"/>
        <v>0.12460496613995485</v>
      </c>
    </row>
    <row r="188" spans="1:15" x14ac:dyDescent="0.25">
      <c r="B188" s="6" t="s">
        <v>31</v>
      </c>
      <c r="C188" s="12" t="s">
        <v>74</v>
      </c>
      <c r="D188" s="308" t="s">
        <v>75</v>
      </c>
      <c r="E188" s="308"/>
      <c r="F188" s="308" t="s">
        <v>76</v>
      </c>
      <c r="G188" s="308"/>
      <c r="H188" s="308" t="s">
        <v>77</v>
      </c>
      <c r="I188" s="308"/>
      <c r="J188" s="308" t="s" vm="28">
        <v>40</v>
      </c>
      <c r="K188" s="308"/>
      <c r="L188" s="308" t="s">
        <v>42</v>
      </c>
      <c r="M188" s="308"/>
    </row>
    <row r="189" spans="1:15" x14ac:dyDescent="0.25">
      <c r="B189" s="7"/>
      <c r="C189" s="8" t="s">
        <v>44</v>
      </c>
      <c r="D189" s="8" t="s">
        <v>44</v>
      </c>
      <c r="E189" s="8" t="s">
        <v>43</v>
      </c>
      <c r="F189" s="8" t="s">
        <v>44</v>
      </c>
      <c r="G189" s="8" t="s">
        <v>41</v>
      </c>
      <c r="H189" s="8" t="s">
        <v>44</v>
      </c>
      <c r="I189" s="8" t="s">
        <v>41</v>
      </c>
      <c r="J189" s="8" t="s">
        <v>44</v>
      </c>
      <c r="K189" s="8" t="s">
        <v>43</v>
      </c>
      <c r="L189" s="8" t="s">
        <v>44</v>
      </c>
      <c r="M189" s="8" t="s">
        <v>43</v>
      </c>
    </row>
    <row r="190" spans="1:15" x14ac:dyDescent="0.25">
      <c r="A190" s="41" t="str">
        <f>B190&amp;"-"&amp;$B$188</f>
        <v>AIA-TPD</v>
      </c>
      <c r="B190" s="1" t="s">
        <v>1</v>
      </c>
      <c r="C190" s="1">
        <f>D190+F190+H190</f>
        <v>101211</v>
      </c>
      <c r="D190" s="1">
        <v>24890</v>
      </c>
      <c r="E190" s="39">
        <f>IFERROR(D190/$C190,0)</f>
        <v>0.24592188596101214</v>
      </c>
      <c r="F190" s="1">
        <v>12592</v>
      </c>
      <c r="G190" s="39">
        <f>IFERROR(F190/$C190,0)</f>
        <v>0.12441335427967316</v>
      </c>
      <c r="H190" s="1">
        <v>63729</v>
      </c>
      <c r="I190" s="39">
        <f>IFERROR(H190/$C190,0)</f>
        <v>0.62966475975931469</v>
      </c>
      <c r="J190" s="1">
        <v>7176</v>
      </c>
      <c r="K190" s="39">
        <f>IFERROR(J190/$D190,0)</f>
        <v>0.28830855765367619</v>
      </c>
      <c r="L190" s="1">
        <v>573</v>
      </c>
      <c r="M190" s="39">
        <f>IFERROR(L190/$D190,0)</f>
        <v>2.302129369224588E-2</v>
      </c>
      <c r="N190" s="1">
        <v>1823</v>
      </c>
      <c r="O190" s="39">
        <f>IFERROR(N190/$D190,0)</f>
        <v>7.3242265970269185E-2</v>
      </c>
    </row>
    <row r="191" spans="1:15" x14ac:dyDescent="0.25">
      <c r="A191" s="41" t="str">
        <f t="shared" ref="A191:A210" si="98">B191&amp;"-"&amp;$B$188</f>
        <v>Allianz-TPD</v>
      </c>
      <c r="B191" s="1" t="s" vm="1">
        <v>2</v>
      </c>
      <c r="C191" s="1">
        <f t="shared" ref="C191:C210" si="99">D191+F191+H191</f>
        <v>500</v>
      </c>
      <c r="D191" s="1">
        <v>500</v>
      </c>
      <c r="E191" s="39">
        <f t="shared" ref="E191:E206" si="100">IFERROR(D191/$C191,0)</f>
        <v>1</v>
      </c>
      <c r="F191" s="1">
        <v>0</v>
      </c>
      <c r="G191" s="39">
        <f t="shared" ref="G191:G206" si="101">IFERROR(F191/$C191,0)</f>
        <v>0</v>
      </c>
      <c r="H191" s="1">
        <v>0</v>
      </c>
      <c r="I191" s="39">
        <f t="shared" ref="I191:I210" si="102">IFERROR(H191/$C191,0)</f>
        <v>0</v>
      </c>
      <c r="J191" s="1">
        <v>500</v>
      </c>
      <c r="K191" s="39">
        <f t="shared" ref="K191:K206" si="103">IFERROR(J191/$D191,0)</f>
        <v>1</v>
      </c>
      <c r="L191" s="1">
        <v>0</v>
      </c>
      <c r="M191" s="39">
        <f t="shared" ref="M191:M206" si="104">IFERROR(L191/$D191,0)</f>
        <v>0</v>
      </c>
      <c r="N191" s="1">
        <v>0</v>
      </c>
      <c r="O191" s="39">
        <f t="shared" ref="O191:O210" si="105">IFERROR(N191/$D191,0)</f>
        <v>0</v>
      </c>
    </row>
    <row r="192" spans="1:15" x14ac:dyDescent="0.25">
      <c r="A192" s="41" t="str">
        <f t="shared" si="98"/>
        <v>AMP-TPD</v>
      </c>
      <c r="B192" s="1" t="s" vm="2">
        <v>3</v>
      </c>
      <c r="C192" s="1">
        <f t="shared" si="99"/>
        <v>130808</v>
      </c>
      <c r="D192" s="1">
        <v>65129</v>
      </c>
      <c r="E192" s="39">
        <f t="shared" si="100"/>
        <v>0.49789768209895419</v>
      </c>
      <c r="F192" s="1">
        <v>2443</v>
      </c>
      <c r="G192" s="39">
        <f t="shared" si="101"/>
        <v>1.8676227753654212E-2</v>
      </c>
      <c r="H192" s="1">
        <v>63236</v>
      </c>
      <c r="I192" s="39">
        <f t="shared" si="102"/>
        <v>0.48342609014739157</v>
      </c>
      <c r="J192" s="1">
        <v>20461</v>
      </c>
      <c r="K192" s="39">
        <f t="shared" si="103"/>
        <v>0.31416112637995364</v>
      </c>
      <c r="L192" s="1">
        <v>8580</v>
      </c>
      <c r="M192" s="39">
        <f t="shared" si="104"/>
        <v>0.13173854964762241</v>
      </c>
      <c r="N192" s="1">
        <v>13804</v>
      </c>
      <c r="O192" s="39">
        <f t="shared" si="105"/>
        <v>0.21194859432817945</v>
      </c>
    </row>
    <row r="193" spans="1:15" x14ac:dyDescent="0.25">
      <c r="A193" s="41" t="str">
        <f t="shared" si="98"/>
        <v>Clearview-TPD</v>
      </c>
      <c r="B193" s="1" t="s" vm="3">
        <v>4</v>
      </c>
      <c r="C193" s="1">
        <f t="shared" si="99"/>
        <v>0</v>
      </c>
      <c r="D193" s="1">
        <v>0</v>
      </c>
      <c r="E193" s="39">
        <f t="shared" si="100"/>
        <v>0</v>
      </c>
      <c r="F193" s="1">
        <v>0</v>
      </c>
      <c r="G193" s="39">
        <f t="shared" si="101"/>
        <v>0</v>
      </c>
      <c r="H193" s="1">
        <v>0</v>
      </c>
      <c r="I193" s="39">
        <f t="shared" si="102"/>
        <v>0</v>
      </c>
      <c r="J193" s="1">
        <v>0</v>
      </c>
      <c r="K193" s="39">
        <f t="shared" si="103"/>
        <v>0</v>
      </c>
      <c r="L193" s="1">
        <v>0</v>
      </c>
      <c r="M193" s="39">
        <f t="shared" si="104"/>
        <v>0</v>
      </c>
      <c r="N193" s="1">
        <v>0</v>
      </c>
      <c r="O193" s="39">
        <f t="shared" si="105"/>
        <v>0</v>
      </c>
    </row>
    <row r="194" spans="1:15" x14ac:dyDescent="0.25">
      <c r="A194" s="41" t="str">
        <f t="shared" si="98"/>
        <v>CMLA-TPD</v>
      </c>
      <c r="B194" s="1" t="s" vm="4">
        <v>5</v>
      </c>
      <c r="C194" s="1">
        <f t="shared" si="99"/>
        <v>63214</v>
      </c>
      <c r="D194" s="1">
        <v>36843</v>
      </c>
      <c r="E194" s="39">
        <f t="shared" si="100"/>
        <v>0.58282975290283801</v>
      </c>
      <c r="F194" s="1">
        <v>181</v>
      </c>
      <c r="G194" s="39">
        <f t="shared" si="101"/>
        <v>2.8632897775809157E-3</v>
      </c>
      <c r="H194" s="1">
        <v>26190</v>
      </c>
      <c r="I194" s="39">
        <f t="shared" si="102"/>
        <v>0.41430695731958112</v>
      </c>
      <c r="J194" s="1">
        <v>4778</v>
      </c>
      <c r="K194" s="39">
        <f t="shared" si="103"/>
        <v>0.12968542192546753</v>
      </c>
      <c r="L194" s="1">
        <v>18677</v>
      </c>
      <c r="M194" s="39">
        <f t="shared" si="104"/>
        <v>0.50693483158266162</v>
      </c>
      <c r="N194" s="1">
        <v>0</v>
      </c>
      <c r="O194" s="39">
        <f t="shared" si="105"/>
        <v>0</v>
      </c>
    </row>
    <row r="195" spans="1:15" x14ac:dyDescent="0.25">
      <c r="A195" s="41" t="str">
        <f t="shared" si="98"/>
        <v>Hallmark-TPD</v>
      </c>
      <c r="B195" s="1" t="s" vm="5">
        <v>6</v>
      </c>
      <c r="C195" s="1">
        <f t="shared" si="99"/>
        <v>0</v>
      </c>
      <c r="D195" s="1">
        <v>0</v>
      </c>
      <c r="E195" s="39">
        <f t="shared" si="100"/>
        <v>0</v>
      </c>
      <c r="F195" s="1">
        <v>0</v>
      </c>
      <c r="G195" s="39">
        <f t="shared" si="101"/>
        <v>0</v>
      </c>
      <c r="H195" s="1">
        <v>0</v>
      </c>
      <c r="I195" s="39">
        <f t="shared" si="102"/>
        <v>0</v>
      </c>
      <c r="J195" s="1">
        <v>0</v>
      </c>
      <c r="K195" s="39">
        <f t="shared" si="103"/>
        <v>0</v>
      </c>
      <c r="L195" s="1">
        <v>0</v>
      </c>
      <c r="M195" s="39">
        <f t="shared" si="104"/>
        <v>0</v>
      </c>
      <c r="N195" s="1">
        <v>0</v>
      </c>
      <c r="O195" s="39">
        <f t="shared" si="105"/>
        <v>0</v>
      </c>
    </row>
    <row r="196" spans="1:15" x14ac:dyDescent="0.25">
      <c r="A196" s="41" t="str">
        <f t="shared" si="98"/>
        <v>Hannover Re-TPD</v>
      </c>
      <c r="B196" s="1" t="s" vm="6">
        <v>7</v>
      </c>
      <c r="C196" s="1">
        <f t="shared" si="99"/>
        <v>22261</v>
      </c>
      <c r="D196" s="1">
        <v>11166</v>
      </c>
      <c r="E196" s="39">
        <f t="shared" si="100"/>
        <v>0.50159471721845383</v>
      </c>
      <c r="F196" s="1">
        <v>483</v>
      </c>
      <c r="G196" s="39">
        <f t="shared" si="101"/>
        <v>2.1697138493329139E-2</v>
      </c>
      <c r="H196" s="1">
        <v>10612</v>
      </c>
      <c r="I196" s="39">
        <f t="shared" si="102"/>
        <v>0.47670814428821706</v>
      </c>
      <c r="J196" s="1">
        <v>4853</v>
      </c>
      <c r="K196" s="39">
        <f t="shared" si="103"/>
        <v>0.43462296256492927</v>
      </c>
      <c r="L196" s="1">
        <v>509</v>
      </c>
      <c r="M196" s="39">
        <f t="shared" si="104"/>
        <v>4.5584811033494536E-2</v>
      </c>
      <c r="N196" s="1">
        <v>299</v>
      </c>
      <c r="O196" s="39">
        <f t="shared" si="105"/>
        <v>2.6777718072720759E-2</v>
      </c>
    </row>
    <row r="197" spans="1:15" x14ac:dyDescent="0.25">
      <c r="A197" s="41" t="str">
        <f t="shared" si="98"/>
        <v>HCF-TPD</v>
      </c>
      <c r="B197" s="1" t="s" vm="7">
        <v>8</v>
      </c>
      <c r="C197" s="1">
        <f t="shared" si="99"/>
        <v>100</v>
      </c>
      <c r="D197" s="1">
        <v>100</v>
      </c>
      <c r="E197" s="39">
        <f t="shared" si="100"/>
        <v>1</v>
      </c>
      <c r="F197" s="1">
        <v>0</v>
      </c>
      <c r="G197" s="39">
        <f t="shared" si="101"/>
        <v>0</v>
      </c>
      <c r="H197" s="1">
        <v>0</v>
      </c>
      <c r="I197" s="39">
        <f t="shared" si="102"/>
        <v>0</v>
      </c>
      <c r="J197" s="1">
        <v>100</v>
      </c>
      <c r="K197" s="39">
        <f t="shared" si="103"/>
        <v>1</v>
      </c>
      <c r="L197" s="1">
        <v>0</v>
      </c>
      <c r="M197" s="39">
        <f t="shared" si="104"/>
        <v>0</v>
      </c>
      <c r="N197" s="1">
        <v>0</v>
      </c>
      <c r="O197" s="39">
        <f t="shared" si="105"/>
        <v>0</v>
      </c>
    </row>
    <row r="198" spans="1:15" x14ac:dyDescent="0.25">
      <c r="A198" s="41" t="str">
        <f t="shared" si="98"/>
        <v>MetLife-TPD</v>
      </c>
      <c r="B198" s="1" t="s" vm="8">
        <v>9</v>
      </c>
      <c r="C198" s="1">
        <f t="shared" si="99"/>
        <v>238573</v>
      </c>
      <c r="D198" s="1">
        <v>69794</v>
      </c>
      <c r="E198" s="39">
        <f t="shared" si="100"/>
        <v>0.29254777363741913</v>
      </c>
      <c r="F198" s="1">
        <v>6911</v>
      </c>
      <c r="G198" s="39">
        <f t="shared" si="101"/>
        <v>2.896807266538963E-2</v>
      </c>
      <c r="H198" s="1">
        <v>161868</v>
      </c>
      <c r="I198" s="39">
        <f t="shared" si="102"/>
        <v>0.67848415369719117</v>
      </c>
      <c r="J198" s="1">
        <v>17219</v>
      </c>
      <c r="K198" s="39">
        <f t="shared" si="103"/>
        <v>0.24671175172650944</v>
      </c>
      <c r="L198" s="1">
        <v>7639</v>
      </c>
      <c r="M198" s="39">
        <f t="shared" si="104"/>
        <v>0.10945066911195805</v>
      </c>
      <c r="N198" s="1">
        <v>10148</v>
      </c>
      <c r="O198" s="39">
        <f t="shared" si="105"/>
        <v>0.14539931799295069</v>
      </c>
    </row>
    <row r="199" spans="1:15" x14ac:dyDescent="0.25">
      <c r="A199" s="41" t="str">
        <f t="shared" si="98"/>
        <v>MLC-TPD</v>
      </c>
      <c r="B199" s="1" t="s" vm="9">
        <v>10</v>
      </c>
      <c r="C199" s="1">
        <f t="shared" si="99"/>
        <v>56345</v>
      </c>
      <c r="D199" s="1">
        <v>30283</v>
      </c>
      <c r="E199" s="39">
        <f t="shared" si="100"/>
        <v>0.53745673972845864</v>
      </c>
      <c r="F199" s="1">
        <v>400</v>
      </c>
      <c r="G199" s="39">
        <f t="shared" si="101"/>
        <v>7.0991214837163898E-3</v>
      </c>
      <c r="H199" s="1">
        <v>25662</v>
      </c>
      <c r="I199" s="39">
        <f t="shared" si="102"/>
        <v>0.45544413878782503</v>
      </c>
      <c r="J199" s="1">
        <v>14501</v>
      </c>
      <c r="K199" s="39">
        <f t="shared" si="103"/>
        <v>0.47884951953241095</v>
      </c>
      <c r="L199" s="1">
        <v>6333</v>
      </c>
      <c r="M199" s="39">
        <f t="shared" si="104"/>
        <v>0.20912723310107981</v>
      </c>
      <c r="N199" s="1">
        <v>3601</v>
      </c>
      <c r="O199" s="39">
        <f t="shared" si="105"/>
        <v>0.11891160056797544</v>
      </c>
    </row>
    <row r="200" spans="1:15" x14ac:dyDescent="0.25">
      <c r="A200" s="41" t="str">
        <f t="shared" si="98"/>
        <v>NobleOak-TPD</v>
      </c>
      <c r="B200" s="1" t="s" vm="10">
        <v>11</v>
      </c>
      <c r="C200" s="1">
        <f t="shared" si="99"/>
        <v>0</v>
      </c>
      <c r="D200" s="1">
        <v>0</v>
      </c>
      <c r="E200" s="39">
        <f t="shared" si="100"/>
        <v>0</v>
      </c>
      <c r="F200" s="1">
        <v>0</v>
      </c>
      <c r="G200" s="39">
        <f t="shared" si="101"/>
        <v>0</v>
      </c>
      <c r="H200" s="1">
        <v>0</v>
      </c>
      <c r="I200" s="39">
        <f t="shared" si="102"/>
        <v>0</v>
      </c>
      <c r="J200" s="1">
        <v>0</v>
      </c>
      <c r="K200" s="39">
        <f t="shared" si="103"/>
        <v>0</v>
      </c>
      <c r="L200" s="1">
        <v>0</v>
      </c>
      <c r="M200" s="39">
        <f t="shared" si="104"/>
        <v>0</v>
      </c>
      <c r="N200" s="1">
        <v>0</v>
      </c>
      <c r="O200" s="39">
        <f t="shared" si="105"/>
        <v>0</v>
      </c>
    </row>
    <row r="201" spans="1:15" x14ac:dyDescent="0.25">
      <c r="A201" s="41" t="str">
        <f t="shared" si="98"/>
        <v>OnePath-TPD</v>
      </c>
      <c r="B201" s="1" t="s" vm="11">
        <v>12</v>
      </c>
      <c r="C201" s="1">
        <f t="shared" si="99"/>
        <v>109571</v>
      </c>
      <c r="D201" s="1">
        <v>57331</v>
      </c>
      <c r="E201" s="39">
        <f t="shared" si="100"/>
        <v>0.52323151198766094</v>
      </c>
      <c r="F201" s="1">
        <v>247</v>
      </c>
      <c r="G201" s="39">
        <f t="shared" si="101"/>
        <v>2.2542461052650793E-3</v>
      </c>
      <c r="H201" s="1">
        <v>51993</v>
      </c>
      <c r="I201" s="39">
        <f t="shared" si="102"/>
        <v>0.47451424190707397</v>
      </c>
      <c r="J201" s="1">
        <v>11716</v>
      </c>
      <c r="K201" s="39">
        <f t="shared" si="103"/>
        <v>0.20435715407022378</v>
      </c>
      <c r="L201" s="1">
        <v>1197</v>
      </c>
      <c r="M201" s="39">
        <f t="shared" si="104"/>
        <v>2.0878756693586367E-2</v>
      </c>
      <c r="N201" s="1">
        <v>1457</v>
      </c>
      <c r="O201" s="39">
        <f t="shared" si="105"/>
        <v>2.5413824981249236E-2</v>
      </c>
    </row>
    <row r="202" spans="1:15" x14ac:dyDescent="0.25">
      <c r="A202" s="41" t="str">
        <f t="shared" si="98"/>
        <v>QBE-TPD</v>
      </c>
      <c r="B202" s="1" t="s" vm="12">
        <v>13</v>
      </c>
      <c r="C202" s="1">
        <f t="shared" si="99"/>
        <v>0</v>
      </c>
      <c r="D202" s="1">
        <v>0</v>
      </c>
      <c r="E202" s="39">
        <f t="shared" si="100"/>
        <v>0</v>
      </c>
      <c r="F202" s="1">
        <v>0</v>
      </c>
      <c r="G202" s="39">
        <f t="shared" si="101"/>
        <v>0</v>
      </c>
      <c r="H202" s="1">
        <v>0</v>
      </c>
      <c r="I202" s="39">
        <f t="shared" si="102"/>
        <v>0</v>
      </c>
      <c r="J202" s="1">
        <v>0</v>
      </c>
      <c r="K202" s="39">
        <f t="shared" si="103"/>
        <v>0</v>
      </c>
      <c r="L202" s="1">
        <v>0</v>
      </c>
      <c r="M202" s="39">
        <f t="shared" si="104"/>
        <v>0</v>
      </c>
      <c r="N202" s="1">
        <v>0</v>
      </c>
      <c r="O202" s="39">
        <f t="shared" si="105"/>
        <v>0</v>
      </c>
    </row>
    <row r="203" spans="1:15" x14ac:dyDescent="0.25">
      <c r="A203" s="41" t="str">
        <f t="shared" si="98"/>
        <v>Qinsure-TPD</v>
      </c>
      <c r="B203" s="1" t="s" vm="13">
        <v>14</v>
      </c>
      <c r="C203" s="1">
        <f t="shared" si="99"/>
        <v>0</v>
      </c>
      <c r="D203" s="1">
        <v>0</v>
      </c>
      <c r="E203" s="39">
        <f t="shared" si="100"/>
        <v>0</v>
      </c>
      <c r="F203" s="1">
        <v>0</v>
      </c>
      <c r="G203" s="39">
        <f t="shared" si="101"/>
        <v>0</v>
      </c>
      <c r="H203" s="1">
        <v>0</v>
      </c>
      <c r="I203" s="39">
        <f t="shared" si="102"/>
        <v>0</v>
      </c>
      <c r="J203" s="1">
        <v>0</v>
      </c>
      <c r="K203" s="39">
        <f t="shared" si="103"/>
        <v>0</v>
      </c>
      <c r="L203" s="1">
        <v>0</v>
      </c>
      <c r="M203" s="39">
        <f t="shared" si="104"/>
        <v>0</v>
      </c>
      <c r="N203" s="1">
        <v>0</v>
      </c>
      <c r="O203" s="39">
        <f t="shared" si="105"/>
        <v>0</v>
      </c>
    </row>
    <row r="204" spans="1:15" x14ac:dyDescent="0.25">
      <c r="A204" s="41" t="str">
        <f t="shared" si="98"/>
        <v>St Andrews-TPD</v>
      </c>
      <c r="B204" s="1" t="s" vm="14">
        <v>15</v>
      </c>
      <c r="C204" s="1">
        <f t="shared" si="99"/>
        <v>0</v>
      </c>
      <c r="D204" s="1">
        <v>0</v>
      </c>
      <c r="E204" s="39">
        <f t="shared" si="100"/>
        <v>0</v>
      </c>
      <c r="F204" s="1">
        <v>0</v>
      </c>
      <c r="G204" s="39">
        <f t="shared" si="101"/>
        <v>0</v>
      </c>
      <c r="H204" s="1">
        <v>0</v>
      </c>
      <c r="I204" s="39">
        <f t="shared" si="102"/>
        <v>0</v>
      </c>
      <c r="J204" s="1">
        <v>0</v>
      </c>
      <c r="K204" s="39">
        <f t="shared" si="103"/>
        <v>0</v>
      </c>
      <c r="L204" s="1">
        <v>0</v>
      </c>
      <c r="M204" s="39">
        <f t="shared" si="104"/>
        <v>0</v>
      </c>
      <c r="N204" s="1">
        <v>0</v>
      </c>
      <c r="O204" s="39">
        <f t="shared" si="105"/>
        <v>0</v>
      </c>
    </row>
    <row r="205" spans="1:15" x14ac:dyDescent="0.25">
      <c r="A205" s="41" t="str">
        <f t="shared" si="98"/>
        <v>St George-TPD</v>
      </c>
      <c r="B205" s="1" t="s" vm="15">
        <v>16</v>
      </c>
      <c r="C205" s="1">
        <f t="shared" si="99"/>
        <v>0</v>
      </c>
      <c r="D205" s="1">
        <v>0</v>
      </c>
      <c r="E205" s="39">
        <f t="shared" si="100"/>
        <v>0</v>
      </c>
      <c r="F205" s="1">
        <v>0</v>
      </c>
      <c r="G205" s="39">
        <f t="shared" si="101"/>
        <v>0</v>
      </c>
      <c r="H205" s="1">
        <v>0</v>
      </c>
      <c r="I205" s="39">
        <f t="shared" si="102"/>
        <v>0</v>
      </c>
      <c r="J205" s="1">
        <v>0</v>
      </c>
      <c r="K205" s="39">
        <f t="shared" si="103"/>
        <v>0</v>
      </c>
      <c r="L205" s="1">
        <v>0</v>
      </c>
      <c r="M205" s="39">
        <f t="shared" si="104"/>
        <v>0</v>
      </c>
      <c r="N205" s="1">
        <v>0</v>
      </c>
      <c r="O205" s="39">
        <f t="shared" si="105"/>
        <v>0</v>
      </c>
    </row>
    <row r="206" spans="1:15" x14ac:dyDescent="0.25">
      <c r="A206" s="41" t="str">
        <f t="shared" si="98"/>
        <v>Suncorp-TPD</v>
      </c>
      <c r="B206" s="1" t="s" vm="16">
        <v>17</v>
      </c>
      <c r="C206" s="1">
        <f t="shared" si="99"/>
        <v>42588</v>
      </c>
      <c r="D206" s="1">
        <v>13740</v>
      </c>
      <c r="E206" s="39">
        <f t="shared" si="100"/>
        <v>0.32262609185686109</v>
      </c>
      <c r="F206" s="1">
        <v>479</v>
      </c>
      <c r="G206" s="39">
        <f t="shared" si="101"/>
        <v>1.1247299708838171E-2</v>
      </c>
      <c r="H206" s="1">
        <v>28369</v>
      </c>
      <c r="I206" s="39">
        <f t="shared" si="102"/>
        <v>0.66612660843430072</v>
      </c>
      <c r="J206" s="1">
        <v>5763</v>
      </c>
      <c r="K206" s="39">
        <f t="shared" si="103"/>
        <v>0.41943231441048034</v>
      </c>
      <c r="L206" s="1">
        <v>4948</v>
      </c>
      <c r="M206" s="39">
        <f t="shared" si="104"/>
        <v>0.36011644832605533</v>
      </c>
      <c r="N206" s="1">
        <v>0</v>
      </c>
      <c r="O206" s="39">
        <f t="shared" si="105"/>
        <v>0</v>
      </c>
    </row>
    <row r="207" spans="1:15" x14ac:dyDescent="0.25">
      <c r="A207" s="41" t="str">
        <f t="shared" si="98"/>
        <v>Swiss Re-TPD</v>
      </c>
      <c r="B207" s="1" t="s" vm="17">
        <v>18</v>
      </c>
      <c r="C207" s="1">
        <f t="shared" si="99"/>
        <v>764</v>
      </c>
      <c r="D207" s="1">
        <v>764</v>
      </c>
      <c r="E207" s="39">
        <f t="shared" ref="E207:E210" si="106">IFERROR(D207/$C207,0)</f>
        <v>1</v>
      </c>
      <c r="F207" s="1">
        <v>0</v>
      </c>
      <c r="G207" s="39">
        <f t="shared" ref="G207:G210" si="107">IFERROR(F207/$C207,0)</f>
        <v>0</v>
      </c>
      <c r="H207" s="1">
        <v>0</v>
      </c>
      <c r="I207" s="39">
        <f t="shared" si="102"/>
        <v>0</v>
      </c>
      <c r="J207" s="1">
        <v>61</v>
      </c>
      <c r="K207" s="39">
        <f t="shared" ref="K207:K210" si="108">IFERROR(J207/$D207,0)</f>
        <v>7.9842931937172776E-2</v>
      </c>
      <c r="L207" s="1">
        <v>0</v>
      </c>
      <c r="M207" s="39">
        <f t="shared" ref="M207:M210" si="109">IFERROR(L207/$D207,0)</f>
        <v>0</v>
      </c>
      <c r="N207" s="1">
        <v>704</v>
      </c>
      <c r="O207" s="39">
        <f t="shared" si="105"/>
        <v>0.92146596858638741</v>
      </c>
    </row>
    <row r="208" spans="1:15" x14ac:dyDescent="0.25">
      <c r="A208" s="41" t="str">
        <f t="shared" si="98"/>
        <v>TAL Life-TPD</v>
      </c>
      <c r="B208" s="1" t="s" vm="18">
        <v>19</v>
      </c>
      <c r="C208" s="1">
        <f t="shared" si="99"/>
        <v>57040</v>
      </c>
      <c r="D208" s="1">
        <v>24654</v>
      </c>
      <c r="E208" s="39">
        <f t="shared" si="106"/>
        <v>0.43222300140252456</v>
      </c>
      <c r="F208" s="1">
        <v>1107</v>
      </c>
      <c r="G208" s="39">
        <f t="shared" si="107"/>
        <v>1.940743338008415E-2</v>
      </c>
      <c r="H208" s="1">
        <v>31279</v>
      </c>
      <c r="I208" s="39">
        <f t="shared" si="102"/>
        <v>0.54836956521739133</v>
      </c>
      <c r="J208" s="1">
        <v>5669</v>
      </c>
      <c r="K208" s="39">
        <f t="shared" si="108"/>
        <v>0.22994240285552039</v>
      </c>
      <c r="L208" s="1">
        <v>1865</v>
      </c>
      <c r="M208" s="39">
        <f t="shared" si="109"/>
        <v>7.5646953841161671E-2</v>
      </c>
      <c r="N208" s="1">
        <v>3040</v>
      </c>
      <c r="O208" s="39">
        <f t="shared" si="105"/>
        <v>0.12330656282956112</v>
      </c>
    </row>
    <row r="209" spans="1:15" x14ac:dyDescent="0.25">
      <c r="A209" s="41" t="str">
        <f t="shared" si="98"/>
        <v>Westpac-TPD</v>
      </c>
      <c r="B209" s="1" t="s" vm="19">
        <v>20</v>
      </c>
      <c r="C209" s="1">
        <f t="shared" si="99"/>
        <v>41163</v>
      </c>
      <c r="D209" s="1">
        <v>25070</v>
      </c>
      <c r="E209" s="39">
        <f t="shared" si="106"/>
        <v>0.60904210091587108</v>
      </c>
      <c r="F209" s="1">
        <v>2084</v>
      </c>
      <c r="G209" s="39">
        <f t="shared" si="107"/>
        <v>5.0627991157107109E-2</v>
      </c>
      <c r="H209" s="1">
        <v>14009</v>
      </c>
      <c r="I209" s="39">
        <f t="shared" si="102"/>
        <v>0.34032990792702184</v>
      </c>
      <c r="J209" s="1">
        <v>5642</v>
      </c>
      <c r="K209" s="39">
        <f t="shared" si="108"/>
        <v>0.22504986039090547</v>
      </c>
      <c r="L209" s="1">
        <v>150</v>
      </c>
      <c r="M209" s="39">
        <f t="shared" si="109"/>
        <v>5.9832469086557637E-3</v>
      </c>
      <c r="N209" s="1">
        <v>11301</v>
      </c>
      <c r="O209" s="39">
        <f t="shared" si="105"/>
        <v>0.45077782209812522</v>
      </c>
    </row>
    <row r="210" spans="1:15" x14ac:dyDescent="0.25">
      <c r="A210" s="41" t="str">
        <f t="shared" si="98"/>
        <v>Zurich-TPD</v>
      </c>
      <c r="B210" s="1" t="s" vm="20">
        <v>21</v>
      </c>
      <c r="C210" s="1">
        <f t="shared" si="99"/>
        <v>19907</v>
      </c>
      <c r="D210" s="1">
        <v>13537</v>
      </c>
      <c r="E210" s="39">
        <f t="shared" si="106"/>
        <v>0.68001205606068216</v>
      </c>
      <c r="F210" s="1">
        <v>0</v>
      </c>
      <c r="G210" s="39">
        <f t="shared" si="107"/>
        <v>0</v>
      </c>
      <c r="H210" s="1">
        <v>6370</v>
      </c>
      <c r="I210" s="39">
        <f t="shared" si="102"/>
        <v>0.31998794393931784</v>
      </c>
      <c r="J210" s="1">
        <v>1030</v>
      </c>
      <c r="K210" s="39">
        <f t="shared" si="108"/>
        <v>7.6087759474034122E-2</v>
      </c>
      <c r="L210" s="1">
        <v>1637</v>
      </c>
      <c r="M210" s="39">
        <f t="shared" si="109"/>
        <v>0.12092782743591637</v>
      </c>
      <c r="N210" s="1">
        <v>4691</v>
      </c>
      <c r="O210" s="39">
        <f t="shared" si="105"/>
        <v>0.34653172785698455</v>
      </c>
    </row>
    <row r="212" spans="1:15" x14ac:dyDescent="0.25">
      <c r="B212" s="6" t="s">
        <v>32</v>
      </c>
      <c r="C212" s="12" t="s">
        <v>74</v>
      </c>
      <c r="D212" s="308" t="s">
        <v>75</v>
      </c>
      <c r="E212" s="308"/>
      <c r="F212" s="308" t="s">
        <v>76</v>
      </c>
      <c r="G212" s="308"/>
      <c r="H212" s="308" t="s">
        <v>77</v>
      </c>
      <c r="I212" s="308"/>
      <c r="J212" s="308" t="s" vm="28">
        <v>40</v>
      </c>
      <c r="K212" s="308"/>
      <c r="L212" s="308" t="s">
        <v>42</v>
      </c>
      <c r="M212" s="308"/>
    </row>
    <row r="213" spans="1:15" x14ac:dyDescent="0.25">
      <c r="B213" s="7"/>
      <c r="C213" s="8" t="s">
        <v>44</v>
      </c>
      <c r="D213" s="8" t="s">
        <v>44</v>
      </c>
      <c r="E213" s="8" t="s">
        <v>43</v>
      </c>
      <c r="F213" s="8" t="s">
        <v>44</v>
      </c>
      <c r="G213" s="8" t="s">
        <v>41</v>
      </c>
      <c r="H213" s="8" t="s">
        <v>44</v>
      </c>
      <c r="I213" s="8" t="s">
        <v>41</v>
      </c>
      <c r="J213" s="8" t="s">
        <v>44</v>
      </c>
      <c r="K213" s="8" t="s">
        <v>43</v>
      </c>
      <c r="L213" s="8" t="s">
        <v>44</v>
      </c>
      <c r="M213" s="8" t="s">
        <v>43</v>
      </c>
    </row>
    <row r="214" spans="1:15" x14ac:dyDescent="0.25">
      <c r="A214" s="41" t="str">
        <f>B214&amp;"-"&amp;$B$212</f>
        <v>AIA-Trauma</v>
      </c>
      <c r="B214" s="1" t="s">
        <v>1</v>
      </c>
      <c r="C214" s="1">
        <f>D214+F214+H214</f>
        <v>3319</v>
      </c>
      <c r="D214" s="1">
        <v>2254</v>
      </c>
      <c r="E214" s="39">
        <f>IFERROR(D214/$C214,0)</f>
        <v>0.6791202169328111</v>
      </c>
      <c r="F214" s="1">
        <v>372</v>
      </c>
      <c r="G214" s="39">
        <f>IFERROR(F214/$C214,0)</f>
        <v>0.11208195239529979</v>
      </c>
      <c r="H214" s="1">
        <v>693</v>
      </c>
      <c r="I214" s="39">
        <f>IFERROR(H214/$C214,0)</f>
        <v>0.20879783067188912</v>
      </c>
      <c r="J214" s="1">
        <v>544</v>
      </c>
      <c r="K214" s="39">
        <f>IFERROR(J214/$D214,0)</f>
        <v>0.24134871339840283</v>
      </c>
      <c r="L214" s="1">
        <v>248</v>
      </c>
      <c r="M214" s="39">
        <f>IFERROR(L214/$D214,0)</f>
        <v>0.11002661934338953</v>
      </c>
      <c r="N214" s="1">
        <v>1040</v>
      </c>
      <c r="O214" s="39">
        <f>IFERROR(N214/$D214,0)</f>
        <v>0.46140195208518192</v>
      </c>
    </row>
    <row r="215" spans="1:15" x14ac:dyDescent="0.25">
      <c r="A215" s="41" t="str">
        <f t="shared" ref="A215:A234" si="110">B215&amp;"-"&amp;$B$212</f>
        <v>Allianz-Trauma</v>
      </c>
      <c r="B215" s="1" t="s" vm="1">
        <v>2</v>
      </c>
      <c r="C215" s="1">
        <f t="shared" ref="C215:C234" si="111">D215+F215+H215</f>
        <v>121</v>
      </c>
      <c r="D215" s="1">
        <v>121</v>
      </c>
      <c r="E215" s="39">
        <f t="shared" ref="E215:E230" si="112">IFERROR(D215/$C215,0)</f>
        <v>1</v>
      </c>
      <c r="F215" s="1">
        <v>0</v>
      </c>
      <c r="G215" s="39">
        <f t="shared" ref="G215:G230" si="113">IFERROR(F215/$C215,0)</f>
        <v>0</v>
      </c>
      <c r="H215" s="1">
        <v>0</v>
      </c>
      <c r="I215" s="39">
        <f t="shared" ref="I215:I234" si="114">IFERROR(H215/$C215,0)</f>
        <v>0</v>
      </c>
      <c r="J215" s="1">
        <v>0</v>
      </c>
      <c r="K215" s="39">
        <f t="shared" ref="K215:K230" si="115">IFERROR(J215/$D215,0)</f>
        <v>0</v>
      </c>
      <c r="L215" s="1">
        <v>0</v>
      </c>
      <c r="M215" s="39">
        <f t="shared" ref="M215:M230" si="116">IFERROR(L215/$D215,0)</f>
        <v>0</v>
      </c>
      <c r="N215" s="1">
        <v>0</v>
      </c>
      <c r="O215" s="39">
        <f t="shared" ref="O215:O234" si="117">IFERROR(N215/$D215,0)</f>
        <v>0</v>
      </c>
    </row>
    <row r="216" spans="1:15" x14ac:dyDescent="0.25">
      <c r="A216" s="41" t="str">
        <f t="shared" si="110"/>
        <v>AMP-Trauma</v>
      </c>
      <c r="B216" s="1" t="s" vm="2">
        <v>3</v>
      </c>
      <c r="C216" s="1">
        <f t="shared" si="111"/>
        <v>11202</v>
      </c>
      <c r="D216" s="1">
        <v>6774</v>
      </c>
      <c r="E216" s="39">
        <f t="shared" si="112"/>
        <v>0.60471344402785221</v>
      </c>
      <c r="F216" s="1">
        <v>457</v>
      </c>
      <c r="G216" s="39">
        <f t="shared" si="113"/>
        <v>4.07962863774326E-2</v>
      </c>
      <c r="H216" s="1">
        <v>3971</v>
      </c>
      <c r="I216" s="39">
        <f t="shared" si="114"/>
        <v>0.35449026959471525</v>
      </c>
      <c r="J216" s="1">
        <v>3219</v>
      </c>
      <c r="K216" s="39">
        <f t="shared" si="115"/>
        <v>0.47519929140832595</v>
      </c>
      <c r="L216" s="1">
        <v>559</v>
      </c>
      <c r="M216" s="39">
        <f t="shared" si="116"/>
        <v>8.2521405373486859E-2</v>
      </c>
      <c r="N216" s="1">
        <v>2441</v>
      </c>
      <c r="O216" s="39">
        <f t="shared" si="117"/>
        <v>0.36034839090640686</v>
      </c>
    </row>
    <row r="217" spans="1:15" x14ac:dyDescent="0.25">
      <c r="A217" s="41" t="str">
        <f t="shared" si="110"/>
        <v>Clearview-Trauma</v>
      </c>
      <c r="B217" s="1" t="s" vm="3">
        <v>4</v>
      </c>
      <c r="C217" s="1">
        <f t="shared" si="111"/>
        <v>0</v>
      </c>
      <c r="D217" s="1">
        <v>0</v>
      </c>
      <c r="E217" s="39">
        <f t="shared" si="112"/>
        <v>0</v>
      </c>
      <c r="F217" s="1">
        <v>0</v>
      </c>
      <c r="G217" s="39">
        <f t="shared" si="113"/>
        <v>0</v>
      </c>
      <c r="H217" s="1">
        <v>0</v>
      </c>
      <c r="I217" s="39">
        <f t="shared" si="114"/>
        <v>0</v>
      </c>
      <c r="J217" s="1">
        <v>0</v>
      </c>
      <c r="K217" s="39">
        <f t="shared" si="115"/>
        <v>0</v>
      </c>
      <c r="L217" s="1">
        <v>0</v>
      </c>
      <c r="M217" s="39">
        <f t="shared" si="116"/>
        <v>0</v>
      </c>
      <c r="N217" s="1">
        <v>0</v>
      </c>
      <c r="O217" s="39">
        <f t="shared" si="117"/>
        <v>0</v>
      </c>
    </row>
    <row r="218" spans="1:15" x14ac:dyDescent="0.25">
      <c r="A218" s="41" t="str">
        <f t="shared" si="110"/>
        <v>CMLA-Trauma</v>
      </c>
      <c r="B218" s="1" t="s" vm="4">
        <v>5</v>
      </c>
      <c r="C218" s="1">
        <f t="shared" si="111"/>
        <v>10984</v>
      </c>
      <c r="D218" s="1">
        <v>8178</v>
      </c>
      <c r="E218" s="39">
        <f t="shared" si="112"/>
        <v>0.74453750910415151</v>
      </c>
      <c r="F218" s="1">
        <v>0</v>
      </c>
      <c r="G218" s="39">
        <f t="shared" si="113"/>
        <v>0</v>
      </c>
      <c r="H218" s="1">
        <v>2806</v>
      </c>
      <c r="I218" s="39">
        <f t="shared" si="114"/>
        <v>0.25546249089584849</v>
      </c>
      <c r="J218" s="1">
        <v>3038</v>
      </c>
      <c r="K218" s="39">
        <f t="shared" si="115"/>
        <v>0.37148447053069211</v>
      </c>
      <c r="L218" s="1">
        <v>2311</v>
      </c>
      <c r="M218" s="39">
        <f t="shared" si="116"/>
        <v>0.28258742968941064</v>
      </c>
      <c r="N218" s="1">
        <v>0</v>
      </c>
      <c r="O218" s="39">
        <f t="shared" si="117"/>
        <v>0</v>
      </c>
    </row>
    <row r="219" spans="1:15" x14ac:dyDescent="0.25">
      <c r="A219" s="41" t="str">
        <f t="shared" si="110"/>
        <v>Hallmark-Trauma</v>
      </c>
      <c r="B219" s="1" t="s" vm="5">
        <v>6</v>
      </c>
      <c r="C219" s="1">
        <f t="shared" si="111"/>
        <v>10</v>
      </c>
      <c r="D219" s="1">
        <v>10</v>
      </c>
      <c r="E219" s="39">
        <f t="shared" si="112"/>
        <v>1</v>
      </c>
      <c r="F219" s="1">
        <v>0</v>
      </c>
      <c r="G219" s="39">
        <f t="shared" si="113"/>
        <v>0</v>
      </c>
      <c r="H219" s="1">
        <v>0</v>
      </c>
      <c r="I219" s="39">
        <f t="shared" si="114"/>
        <v>0</v>
      </c>
      <c r="J219" s="1">
        <v>0</v>
      </c>
      <c r="K219" s="39">
        <f t="shared" si="115"/>
        <v>0</v>
      </c>
      <c r="L219" s="1">
        <v>0</v>
      </c>
      <c r="M219" s="39">
        <f t="shared" si="116"/>
        <v>0</v>
      </c>
      <c r="N219" s="1">
        <v>0</v>
      </c>
      <c r="O219" s="39">
        <f t="shared" si="117"/>
        <v>0</v>
      </c>
    </row>
    <row r="220" spans="1:15" x14ac:dyDescent="0.25">
      <c r="A220" s="41" t="str">
        <f t="shared" si="110"/>
        <v>Hannover Re-Trauma</v>
      </c>
      <c r="B220" s="1" t="s" vm="6">
        <v>7</v>
      </c>
      <c r="C220" s="1">
        <f t="shared" si="111"/>
        <v>222</v>
      </c>
      <c r="D220" s="1">
        <v>122</v>
      </c>
      <c r="E220" s="39">
        <f t="shared" si="112"/>
        <v>0.5495495495495496</v>
      </c>
      <c r="F220" s="1">
        <v>0</v>
      </c>
      <c r="G220" s="39">
        <f t="shared" si="113"/>
        <v>0</v>
      </c>
      <c r="H220" s="1">
        <v>100</v>
      </c>
      <c r="I220" s="39">
        <f t="shared" si="114"/>
        <v>0.45045045045045046</v>
      </c>
      <c r="J220" s="1">
        <v>122</v>
      </c>
      <c r="K220" s="39">
        <f t="shared" si="115"/>
        <v>1</v>
      </c>
      <c r="L220" s="1">
        <v>0</v>
      </c>
      <c r="M220" s="39">
        <f t="shared" si="116"/>
        <v>0</v>
      </c>
      <c r="N220" s="1">
        <v>0</v>
      </c>
      <c r="O220" s="39">
        <f t="shared" si="117"/>
        <v>0</v>
      </c>
    </row>
    <row r="221" spans="1:15" x14ac:dyDescent="0.25">
      <c r="A221" s="41" t="str">
        <f t="shared" si="110"/>
        <v>HCF-Trauma</v>
      </c>
      <c r="B221" s="1" t="s" vm="7">
        <v>8</v>
      </c>
      <c r="C221" s="1">
        <f t="shared" si="111"/>
        <v>1055</v>
      </c>
      <c r="D221" s="1">
        <v>805</v>
      </c>
      <c r="E221" s="39">
        <f t="shared" si="112"/>
        <v>0.76303317535545023</v>
      </c>
      <c r="F221" s="1">
        <v>0</v>
      </c>
      <c r="G221" s="39">
        <f t="shared" si="113"/>
        <v>0</v>
      </c>
      <c r="H221" s="1">
        <v>250</v>
      </c>
      <c r="I221" s="39">
        <f t="shared" si="114"/>
        <v>0.23696682464454977</v>
      </c>
      <c r="J221" s="1">
        <v>725</v>
      </c>
      <c r="K221" s="39">
        <f t="shared" si="115"/>
        <v>0.90062111801242239</v>
      </c>
      <c r="L221" s="1">
        <v>80</v>
      </c>
      <c r="M221" s="39">
        <f t="shared" si="116"/>
        <v>9.9378881987577633E-2</v>
      </c>
      <c r="N221" s="1">
        <v>0</v>
      </c>
      <c r="O221" s="39">
        <f t="shared" si="117"/>
        <v>0</v>
      </c>
    </row>
    <row r="222" spans="1:15" x14ac:dyDescent="0.25">
      <c r="A222" s="41" t="str">
        <f t="shared" si="110"/>
        <v>MetLife-Trauma</v>
      </c>
      <c r="B222" s="1" t="s" vm="8">
        <v>9</v>
      </c>
      <c r="C222" s="1">
        <f t="shared" si="111"/>
        <v>855</v>
      </c>
      <c r="D222" s="1">
        <v>855</v>
      </c>
      <c r="E222" s="39">
        <f t="shared" si="112"/>
        <v>1</v>
      </c>
      <c r="F222" s="1">
        <v>0</v>
      </c>
      <c r="G222" s="39">
        <f t="shared" si="113"/>
        <v>0</v>
      </c>
      <c r="H222" s="1">
        <v>0</v>
      </c>
      <c r="I222" s="39">
        <f t="shared" si="114"/>
        <v>0</v>
      </c>
      <c r="J222" s="1">
        <v>855</v>
      </c>
      <c r="K222" s="39">
        <f t="shared" si="115"/>
        <v>1</v>
      </c>
      <c r="L222" s="1">
        <v>0</v>
      </c>
      <c r="M222" s="39">
        <f t="shared" si="116"/>
        <v>0</v>
      </c>
      <c r="N222" s="1">
        <v>0</v>
      </c>
      <c r="O222" s="39">
        <f t="shared" si="117"/>
        <v>0</v>
      </c>
    </row>
    <row r="223" spans="1:15" x14ac:dyDescent="0.25">
      <c r="A223" s="41" t="str">
        <f t="shared" si="110"/>
        <v>MLC-Trauma</v>
      </c>
      <c r="B223" s="1" t="s" vm="9">
        <v>10</v>
      </c>
      <c r="C223" s="1">
        <f t="shared" si="111"/>
        <v>7973</v>
      </c>
      <c r="D223" s="1">
        <v>3696</v>
      </c>
      <c r="E223" s="39">
        <f t="shared" si="112"/>
        <v>0.46356453028972783</v>
      </c>
      <c r="F223" s="1">
        <v>0</v>
      </c>
      <c r="G223" s="39">
        <f t="shared" si="113"/>
        <v>0</v>
      </c>
      <c r="H223" s="1">
        <v>4277</v>
      </c>
      <c r="I223" s="39">
        <f t="shared" si="114"/>
        <v>0.53643546971027212</v>
      </c>
      <c r="J223" s="1">
        <v>2483</v>
      </c>
      <c r="K223" s="39">
        <f t="shared" si="115"/>
        <v>0.67180735930735935</v>
      </c>
      <c r="L223" s="1">
        <v>0</v>
      </c>
      <c r="M223" s="39">
        <f t="shared" si="116"/>
        <v>0</v>
      </c>
      <c r="N223" s="1">
        <v>617</v>
      </c>
      <c r="O223" s="39">
        <f t="shared" si="117"/>
        <v>0.16693722943722944</v>
      </c>
    </row>
    <row r="224" spans="1:15" x14ac:dyDescent="0.25">
      <c r="A224" s="41" t="str">
        <f t="shared" si="110"/>
        <v>NobleOak-Trauma</v>
      </c>
      <c r="B224" s="1" t="s" vm="10">
        <v>11</v>
      </c>
      <c r="C224" s="1">
        <f t="shared" si="111"/>
        <v>0</v>
      </c>
      <c r="D224" s="1">
        <v>0</v>
      </c>
      <c r="E224" s="39">
        <f t="shared" si="112"/>
        <v>0</v>
      </c>
      <c r="F224" s="1">
        <v>0</v>
      </c>
      <c r="G224" s="39">
        <f t="shared" si="113"/>
        <v>0</v>
      </c>
      <c r="H224" s="1">
        <v>0</v>
      </c>
      <c r="I224" s="39">
        <f t="shared" si="114"/>
        <v>0</v>
      </c>
      <c r="J224" s="1">
        <v>0</v>
      </c>
      <c r="K224" s="39">
        <f t="shared" si="115"/>
        <v>0</v>
      </c>
      <c r="L224" s="1">
        <v>0</v>
      </c>
      <c r="M224" s="39">
        <f t="shared" si="116"/>
        <v>0</v>
      </c>
      <c r="N224" s="1">
        <v>0</v>
      </c>
      <c r="O224" s="39">
        <f t="shared" si="117"/>
        <v>0</v>
      </c>
    </row>
    <row r="225" spans="1:15" x14ac:dyDescent="0.25">
      <c r="A225" s="41" t="str">
        <f t="shared" si="110"/>
        <v>OnePath-Trauma</v>
      </c>
      <c r="B225" s="1" t="s" vm="11">
        <v>12</v>
      </c>
      <c r="C225" s="1">
        <f t="shared" si="111"/>
        <v>6280</v>
      </c>
      <c r="D225" s="1">
        <v>5446</v>
      </c>
      <c r="E225" s="39">
        <f t="shared" si="112"/>
        <v>0.86719745222929934</v>
      </c>
      <c r="F225" s="1">
        <v>0</v>
      </c>
      <c r="G225" s="39">
        <f t="shared" si="113"/>
        <v>0</v>
      </c>
      <c r="H225" s="1">
        <v>834</v>
      </c>
      <c r="I225" s="39">
        <f t="shared" si="114"/>
        <v>0.13280254777070064</v>
      </c>
      <c r="J225" s="1">
        <v>4242</v>
      </c>
      <c r="K225" s="39">
        <f t="shared" si="115"/>
        <v>0.77892030848329052</v>
      </c>
      <c r="L225" s="1">
        <v>53</v>
      </c>
      <c r="M225" s="39">
        <f t="shared" si="116"/>
        <v>9.7319133308850538E-3</v>
      </c>
      <c r="N225" s="1">
        <v>951</v>
      </c>
      <c r="O225" s="39">
        <f t="shared" si="117"/>
        <v>0.17462357693720162</v>
      </c>
    </row>
    <row r="226" spans="1:15" x14ac:dyDescent="0.25">
      <c r="A226" s="41" t="str">
        <f t="shared" si="110"/>
        <v>QBE-Trauma</v>
      </c>
      <c r="B226" s="1" t="s" vm="12">
        <v>13</v>
      </c>
      <c r="C226" s="1">
        <f t="shared" si="111"/>
        <v>0</v>
      </c>
      <c r="D226" s="1">
        <v>0</v>
      </c>
      <c r="E226" s="39">
        <f t="shared" si="112"/>
        <v>0</v>
      </c>
      <c r="F226" s="1">
        <v>0</v>
      </c>
      <c r="G226" s="39">
        <f t="shared" si="113"/>
        <v>0</v>
      </c>
      <c r="H226" s="1">
        <v>0</v>
      </c>
      <c r="I226" s="39">
        <f t="shared" si="114"/>
        <v>0</v>
      </c>
      <c r="J226" s="1">
        <v>0</v>
      </c>
      <c r="K226" s="39">
        <f t="shared" si="115"/>
        <v>0</v>
      </c>
      <c r="L226" s="1">
        <v>0</v>
      </c>
      <c r="M226" s="39">
        <f t="shared" si="116"/>
        <v>0</v>
      </c>
      <c r="N226" s="1">
        <v>0</v>
      </c>
      <c r="O226" s="39">
        <f t="shared" si="117"/>
        <v>0</v>
      </c>
    </row>
    <row r="227" spans="1:15" x14ac:dyDescent="0.25">
      <c r="A227" s="41" t="str">
        <f t="shared" si="110"/>
        <v>Qinsure-Trauma</v>
      </c>
      <c r="B227" s="1" t="s" vm="13">
        <v>14</v>
      </c>
      <c r="C227" s="1">
        <f t="shared" si="111"/>
        <v>0</v>
      </c>
      <c r="D227" s="1">
        <v>0</v>
      </c>
      <c r="E227" s="39">
        <f t="shared" si="112"/>
        <v>0</v>
      </c>
      <c r="F227" s="1">
        <v>0</v>
      </c>
      <c r="G227" s="39">
        <f t="shared" si="113"/>
        <v>0</v>
      </c>
      <c r="H227" s="1">
        <v>0</v>
      </c>
      <c r="I227" s="39">
        <f t="shared" si="114"/>
        <v>0</v>
      </c>
      <c r="J227" s="1">
        <v>0</v>
      </c>
      <c r="K227" s="39">
        <f t="shared" si="115"/>
        <v>0</v>
      </c>
      <c r="L227" s="1">
        <v>0</v>
      </c>
      <c r="M227" s="39">
        <f t="shared" si="116"/>
        <v>0</v>
      </c>
      <c r="N227" s="1">
        <v>0</v>
      </c>
      <c r="O227" s="39">
        <f t="shared" si="117"/>
        <v>0</v>
      </c>
    </row>
    <row r="228" spans="1:15" x14ac:dyDescent="0.25">
      <c r="A228" s="41" t="str">
        <f t="shared" si="110"/>
        <v>St Andrews-Trauma</v>
      </c>
      <c r="B228" s="1" t="s" vm="14">
        <v>15</v>
      </c>
      <c r="C228" s="1">
        <f t="shared" si="111"/>
        <v>0</v>
      </c>
      <c r="D228" s="1">
        <v>0</v>
      </c>
      <c r="E228" s="39">
        <f t="shared" si="112"/>
        <v>0</v>
      </c>
      <c r="F228" s="1">
        <v>0</v>
      </c>
      <c r="G228" s="39">
        <f t="shared" si="113"/>
        <v>0</v>
      </c>
      <c r="H228" s="1">
        <v>0</v>
      </c>
      <c r="I228" s="39">
        <f t="shared" si="114"/>
        <v>0</v>
      </c>
      <c r="J228" s="1">
        <v>0</v>
      </c>
      <c r="K228" s="39">
        <f t="shared" si="115"/>
        <v>0</v>
      </c>
      <c r="L228" s="1">
        <v>0</v>
      </c>
      <c r="M228" s="39">
        <f t="shared" si="116"/>
        <v>0</v>
      </c>
      <c r="N228" s="1">
        <v>0</v>
      </c>
      <c r="O228" s="39">
        <f t="shared" si="117"/>
        <v>0</v>
      </c>
    </row>
    <row r="229" spans="1:15" x14ac:dyDescent="0.25">
      <c r="A229" s="41" t="str">
        <f t="shared" si="110"/>
        <v>St George-Trauma</v>
      </c>
      <c r="B229" s="1" t="s" vm="15">
        <v>16</v>
      </c>
      <c r="C229" s="1">
        <f t="shared" si="111"/>
        <v>0</v>
      </c>
      <c r="D229" s="1">
        <v>0</v>
      </c>
      <c r="E229" s="39">
        <f t="shared" si="112"/>
        <v>0</v>
      </c>
      <c r="F229" s="1">
        <v>0</v>
      </c>
      <c r="G229" s="39">
        <f t="shared" si="113"/>
        <v>0</v>
      </c>
      <c r="H229" s="1">
        <v>0</v>
      </c>
      <c r="I229" s="39">
        <f t="shared" si="114"/>
        <v>0</v>
      </c>
      <c r="J229" s="1">
        <v>0</v>
      </c>
      <c r="K229" s="39">
        <f t="shared" si="115"/>
        <v>0</v>
      </c>
      <c r="L229" s="1">
        <v>0</v>
      </c>
      <c r="M229" s="39">
        <f t="shared" si="116"/>
        <v>0</v>
      </c>
      <c r="N229" s="1">
        <v>0</v>
      </c>
      <c r="O229" s="39">
        <f t="shared" si="117"/>
        <v>0</v>
      </c>
    </row>
    <row r="230" spans="1:15" x14ac:dyDescent="0.25">
      <c r="A230" s="41" t="str">
        <f t="shared" si="110"/>
        <v>Suncorp-Trauma</v>
      </c>
      <c r="B230" s="1" t="s" vm="16">
        <v>17</v>
      </c>
      <c r="C230" s="1">
        <f t="shared" si="111"/>
        <v>8707</v>
      </c>
      <c r="D230" s="1">
        <v>5087</v>
      </c>
      <c r="E230" s="39">
        <f t="shared" si="112"/>
        <v>0.58424256345469161</v>
      </c>
      <c r="F230" s="1">
        <v>195</v>
      </c>
      <c r="G230" s="39">
        <f t="shared" si="113"/>
        <v>2.2395773515562191E-2</v>
      </c>
      <c r="H230" s="1">
        <v>3425</v>
      </c>
      <c r="I230" s="39">
        <f t="shared" si="114"/>
        <v>0.39336166302974618</v>
      </c>
      <c r="J230" s="1">
        <v>4032</v>
      </c>
      <c r="K230" s="39">
        <f t="shared" si="115"/>
        <v>0.79260861018281892</v>
      </c>
      <c r="L230" s="1">
        <v>453</v>
      </c>
      <c r="M230" s="39">
        <f t="shared" si="116"/>
        <v>8.9050520935718497E-2</v>
      </c>
      <c r="N230" s="1">
        <v>0</v>
      </c>
      <c r="O230" s="39">
        <f t="shared" si="117"/>
        <v>0</v>
      </c>
    </row>
    <row r="231" spans="1:15" x14ac:dyDescent="0.25">
      <c r="A231" s="41" t="str">
        <f t="shared" si="110"/>
        <v>Swiss Re-Trauma</v>
      </c>
      <c r="B231" s="1" t="s" vm="17">
        <v>18</v>
      </c>
      <c r="C231" s="1">
        <f t="shared" si="111"/>
        <v>0</v>
      </c>
      <c r="D231" s="1">
        <v>0</v>
      </c>
      <c r="E231" s="39">
        <f t="shared" ref="E231:E234" si="118">IFERROR(D231/$C231,0)</f>
        <v>0</v>
      </c>
      <c r="F231" s="1">
        <v>0</v>
      </c>
      <c r="G231" s="39">
        <f t="shared" ref="G231:G234" si="119">IFERROR(F231/$C231,0)</f>
        <v>0</v>
      </c>
      <c r="H231" s="1">
        <v>0</v>
      </c>
      <c r="I231" s="39">
        <f t="shared" si="114"/>
        <v>0</v>
      </c>
      <c r="J231" s="1">
        <v>0</v>
      </c>
      <c r="K231" s="39">
        <f t="shared" ref="K231:K234" si="120">IFERROR(J231/$D231,0)</f>
        <v>0</v>
      </c>
      <c r="L231" s="1">
        <v>0</v>
      </c>
      <c r="M231" s="39">
        <f t="shared" ref="M231:M234" si="121">IFERROR(L231/$D231,0)</f>
        <v>0</v>
      </c>
      <c r="N231" s="1">
        <v>0</v>
      </c>
      <c r="O231" s="39">
        <f t="shared" si="117"/>
        <v>0</v>
      </c>
    </row>
    <row r="232" spans="1:15" x14ac:dyDescent="0.25">
      <c r="A232" s="41" t="str">
        <f t="shared" si="110"/>
        <v>TAL Life-Trauma</v>
      </c>
      <c r="B232" s="1" t="s" vm="18">
        <v>19</v>
      </c>
      <c r="C232" s="1">
        <f t="shared" si="111"/>
        <v>4469</v>
      </c>
      <c r="D232" s="1">
        <v>2587</v>
      </c>
      <c r="E232" s="39">
        <f t="shared" si="118"/>
        <v>0.5788767061982546</v>
      </c>
      <c r="F232" s="1">
        <v>158</v>
      </c>
      <c r="G232" s="39">
        <f t="shared" si="119"/>
        <v>3.5354665473260237E-2</v>
      </c>
      <c r="H232" s="1">
        <v>1724</v>
      </c>
      <c r="I232" s="39">
        <f t="shared" si="114"/>
        <v>0.38576862832848513</v>
      </c>
      <c r="J232" s="1">
        <v>1090</v>
      </c>
      <c r="K232" s="39">
        <f t="shared" si="120"/>
        <v>0.42133745651333593</v>
      </c>
      <c r="L232" s="1">
        <v>352</v>
      </c>
      <c r="M232" s="39">
        <f t="shared" si="121"/>
        <v>0.13606494008504058</v>
      </c>
      <c r="N232" s="1">
        <v>0</v>
      </c>
      <c r="O232" s="39">
        <f t="shared" si="117"/>
        <v>0</v>
      </c>
    </row>
    <row r="233" spans="1:15" x14ac:dyDescent="0.25">
      <c r="A233" s="41" t="str">
        <f t="shared" si="110"/>
        <v>Westpac-Trauma</v>
      </c>
      <c r="B233" s="1" t="s" vm="19">
        <v>20</v>
      </c>
      <c r="C233" s="1">
        <f t="shared" si="111"/>
        <v>8023</v>
      </c>
      <c r="D233" s="1">
        <v>4549</v>
      </c>
      <c r="E233" s="39">
        <f t="shared" si="118"/>
        <v>0.56699488969213507</v>
      </c>
      <c r="F233" s="1">
        <v>380</v>
      </c>
      <c r="G233" s="39">
        <f t="shared" si="119"/>
        <v>4.736382899164901E-2</v>
      </c>
      <c r="H233" s="1">
        <v>3094</v>
      </c>
      <c r="I233" s="39">
        <f t="shared" si="114"/>
        <v>0.38564128131621589</v>
      </c>
      <c r="J233" s="1">
        <v>2593</v>
      </c>
      <c r="K233" s="39">
        <f t="shared" si="120"/>
        <v>0.57001538799736207</v>
      </c>
      <c r="L233" s="1">
        <v>100</v>
      </c>
      <c r="M233" s="39">
        <f t="shared" si="121"/>
        <v>2.1982853374367992E-2</v>
      </c>
      <c r="N233" s="1">
        <v>1314</v>
      </c>
      <c r="O233" s="39">
        <f t="shared" si="117"/>
        <v>0.28885469333919545</v>
      </c>
    </row>
    <row r="234" spans="1:15" x14ac:dyDescent="0.25">
      <c r="A234" s="41" t="str">
        <f t="shared" si="110"/>
        <v>Zurich-Trauma</v>
      </c>
      <c r="B234" s="1" t="s" vm="20">
        <v>21</v>
      </c>
      <c r="C234" s="1">
        <f t="shared" si="111"/>
        <v>5437</v>
      </c>
      <c r="D234" s="1">
        <v>2901</v>
      </c>
      <c r="E234" s="39">
        <f t="shared" si="118"/>
        <v>0.53356630494758139</v>
      </c>
      <c r="F234" s="1">
        <v>0</v>
      </c>
      <c r="G234" s="39">
        <f t="shared" si="119"/>
        <v>0</v>
      </c>
      <c r="H234" s="1">
        <v>2536</v>
      </c>
      <c r="I234" s="39">
        <f t="shared" si="114"/>
        <v>0.46643369505241861</v>
      </c>
      <c r="J234" s="1">
        <v>1166</v>
      </c>
      <c r="K234" s="39">
        <f t="shared" si="120"/>
        <v>0.40193036883833161</v>
      </c>
      <c r="L234" s="1">
        <v>1103</v>
      </c>
      <c r="M234" s="39">
        <f t="shared" si="121"/>
        <v>0.38021371940710103</v>
      </c>
      <c r="N234" s="1">
        <v>480</v>
      </c>
      <c r="O234" s="39">
        <f t="shared" si="117"/>
        <v>0.16546018614270941</v>
      </c>
    </row>
    <row r="236" spans="1:15" x14ac:dyDescent="0.25">
      <c r="B236" s="6" t="s">
        <v>33</v>
      </c>
      <c r="C236" s="12" t="s">
        <v>74</v>
      </c>
      <c r="D236" s="308" t="s">
        <v>75</v>
      </c>
      <c r="E236" s="308"/>
      <c r="F236" s="308" t="s">
        <v>76</v>
      </c>
      <c r="G236" s="308"/>
      <c r="H236" s="308" t="s">
        <v>77</v>
      </c>
      <c r="I236" s="308"/>
      <c r="J236" s="308" t="s" vm="28">
        <v>40</v>
      </c>
      <c r="K236" s="308"/>
      <c r="L236" s="308" t="s">
        <v>42</v>
      </c>
      <c r="M236" s="308"/>
    </row>
    <row r="237" spans="1:15" x14ac:dyDescent="0.25">
      <c r="B237" s="7"/>
      <c r="C237" s="8" t="s">
        <v>44</v>
      </c>
      <c r="D237" s="8" t="s">
        <v>44</v>
      </c>
      <c r="E237" s="8" t="s">
        <v>43</v>
      </c>
      <c r="F237" s="8" t="s">
        <v>44</v>
      </c>
      <c r="G237" s="8" t="s">
        <v>41</v>
      </c>
      <c r="H237" s="8" t="s">
        <v>44</v>
      </c>
      <c r="I237" s="8" t="s">
        <v>41</v>
      </c>
      <c r="J237" s="8" t="s">
        <v>44</v>
      </c>
      <c r="K237" s="8" t="s">
        <v>43</v>
      </c>
      <c r="L237" s="8" t="s">
        <v>44</v>
      </c>
      <c r="M237" s="8" t="s">
        <v>43</v>
      </c>
    </row>
    <row r="238" spans="1:15" x14ac:dyDescent="0.25">
      <c r="A238" s="41" t="str">
        <f>B238&amp;"-"&amp;$B$236</f>
        <v>AIA-DII</v>
      </c>
      <c r="B238" s="1" t="s">
        <v>1</v>
      </c>
      <c r="C238" s="1">
        <f>D238+F238+H238</f>
        <v>1341</v>
      </c>
      <c r="D238" s="1">
        <v>466</v>
      </c>
      <c r="E238" s="39">
        <f>IFERROR(D238/$C238,0)</f>
        <v>0.34750186428038776</v>
      </c>
      <c r="F238" s="1">
        <v>254</v>
      </c>
      <c r="G238" s="39">
        <f>IFERROR(F238/$C238,0)</f>
        <v>0.18941088739746459</v>
      </c>
      <c r="H238" s="1">
        <v>621</v>
      </c>
      <c r="I238" s="39">
        <f>IFERROR(H238/$C238,0)</f>
        <v>0.46308724832214765</v>
      </c>
      <c r="J238" s="1">
        <v>195</v>
      </c>
      <c r="K238" s="39">
        <f>IFERROR(J238/$D238,0)</f>
        <v>0.41845493562231761</v>
      </c>
      <c r="L238" s="1">
        <v>43</v>
      </c>
      <c r="M238" s="39">
        <f>IFERROR(L238/$D238,0)</f>
        <v>9.2274678111587988E-2</v>
      </c>
      <c r="N238" s="1">
        <v>226</v>
      </c>
      <c r="O238" s="39">
        <f>IFERROR(N238/$D238,0)</f>
        <v>0.48497854077253216</v>
      </c>
    </row>
    <row r="239" spans="1:15" x14ac:dyDescent="0.25">
      <c r="A239" s="41" t="str">
        <f t="shared" ref="A239:A258" si="122">B239&amp;"-"&amp;$B$236</f>
        <v>Allianz-DII</v>
      </c>
      <c r="B239" s="1" t="s" vm="1">
        <v>2</v>
      </c>
      <c r="C239" s="1">
        <f t="shared" ref="C239:C258" si="123">D239+F239+H239</f>
        <v>0</v>
      </c>
      <c r="D239" s="1">
        <v>0</v>
      </c>
      <c r="E239" s="39">
        <f t="shared" ref="E239:E254" si="124">IFERROR(D239/$C239,0)</f>
        <v>0</v>
      </c>
      <c r="F239" s="1">
        <v>0</v>
      </c>
      <c r="G239" s="39">
        <f t="shared" ref="G239:G254" si="125">IFERROR(F239/$C239,0)</f>
        <v>0</v>
      </c>
      <c r="H239" s="1">
        <v>0</v>
      </c>
      <c r="I239" s="39">
        <f t="shared" ref="I239:I258" si="126">IFERROR(H239/$C239,0)</f>
        <v>0</v>
      </c>
      <c r="J239" s="1">
        <v>0</v>
      </c>
      <c r="K239" s="39">
        <f t="shared" ref="K239:K254" si="127">IFERROR(J239/$D239,0)</f>
        <v>0</v>
      </c>
      <c r="L239" s="1">
        <v>0</v>
      </c>
      <c r="M239" s="39">
        <f t="shared" ref="M239:M254" si="128">IFERROR(L239/$D239,0)</f>
        <v>0</v>
      </c>
      <c r="N239" s="1">
        <v>0</v>
      </c>
      <c r="O239" s="39">
        <f t="shared" ref="O239:O258" si="129">IFERROR(N239/$D239,0)</f>
        <v>0</v>
      </c>
    </row>
    <row r="240" spans="1:15" x14ac:dyDescent="0.25">
      <c r="A240" s="41" t="str">
        <f t="shared" si="122"/>
        <v>AMP-DII</v>
      </c>
      <c r="B240" s="1" t="s" vm="2">
        <v>3</v>
      </c>
      <c r="C240" s="1">
        <f t="shared" si="123"/>
        <v>3011</v>
      </c>
      <c r="D240" s="1">
        <v>1513</v>
      </c>
      <c r="E240" s="39">
        <f t="shared" si="124"/>
        <v>0.50249086682165389</v>
      </c>
      <c r="F240" s="1">
        <v>87</v>
      </c>
      <c r="G240" s="39">
        <f t="shared" si="125"/>
        <v>2.8894055131185651E-2</v>
      </c>
      <c r="H240" s="1">
        <v>1411</v>
      </c>
      <c r="I240" s="39">
        <f t="shared" si="126"/>
        <v>0.4686150780471604</v>
      </c>
      <c r="J240" s="1">
        <v>505</v>
      </c>
      <c r="K240" s="39">
        <f t="shared" si="127"/>
        <v>0.33377395902181095</v>
      </c>
      <c r="L240" s="1">
        <v>167</v>
      </c>
      <c r="M240" s="39">
        <f t="shared" si="128"/>
        <v>0.11037673496364839</v>
      </c>
      <c r="N240" s="1">
        <v>728</v>
      </c>
      <c r="O240" s="39">
        <f t="shared" si="129"/>
        <v>0.48116325181758096</v>
      </c>
    </row>
    <row r="241" spans="1:15" x14ac:dyDescent="0.25">
      <c r="A241" s="41" t="str">
        <f t="shared" si="122"/>
        <v>Clearview-DII</v>
      </c>
      <c r="B241" s="1" t="s" vm="3">
        <v>4</v>
      </c>
      <c r="C241" s="1">
        <f t="shared" si="123"/>
        <v>33</v>
      </c>
      <c r="D241" s="1">
        <v>0</v>
      </c>
      <c r="E241" s="39">
        <f t="shared" si="124"/>
        <v>0</v>
      </c>
      <c r="F241" s="1">
        <v>0</v>
      </c>
      <c r="G241" s="39">
        <f t="shared" si="125"/>
        <v>0</v>
      </c>
      <c r="H241" s="1">
        <v>33</v>
      </c>
      <c r="I241" s="39">
        <f t="shared" si="126"/>
        <v>1</v>
      </c>
      <c r="J241" s="1">
        <v>0</v>
      </c>
      <c r="K241" s="39">
        <f t="shared" si="127"/>
        <v>0</v>
      </c>
      <c r="L241" s="1">
        <v>0</v>
      </c>
      <c r="M241" s="39">
        <f t="shared" si="128"/>
        <v>0</v>
      </c>
      <c r="N241" s="1">
        <v>0</v>
      </c>
      <c r="O241" s="39">
        <f t="shared" si="129"/>
        <v>0</v>
      </c>
    </row>
    <row r="242" spans="1:15" x14ac:dyDescent="0.25">
      <c r="A242" s="41" t="str">
        <f t="shared" si="122"/>
        <v>CMLA-DII</v>
      </c>
      <c r="B242" s="1" t="s" vm="4">
        <v>5</v>
      </c>
      <c r="C242" s="1">
        <f t="shared" si="123"/>
        <v>1424</v>
      </c>
      <c r="D242" s="1">
        <v>1090</v>
      </c>
      <c r="E242" s="39">
        <f t="shared" si="124"/>
        <v>0.7654494382022472</v>
      </c>
      <c r="F242" s="1">
        <v>0</v>
      </c>
      <c r="G242" s="39">
        <f t="shared" si="125"/>
        <v>0</v>
      </c>
      <c r="H242" s="1">
        <v>334</v>
      </c>
      <c r="I242" s="39">
        <f t="shared" si="126"/>
        <v>0.2345505617977528</v>
      </c>
      <c r="J242" s="1">
        <v>281</v>
      </c>
      <c r="K242" s="39">
        <f t="shared" si="127"/>
        <v>0.25779816513761467</v>
      </c>
      <c r="L242" s="1">
        <v>566</v>
      </c>
      <c r="M242" s="39">
        <f t="shared" si="128"/>
        <v>0.51926605504587153</v>
      </c>
      <c r="N242" s="1">
        <v>0</v>
      </c>
      <c r="O242" s="39">
        <f t="shared" si="129"/>
        <v>0</v>
      </c>
    </row>
    <row r="243" spans="1:15" x14ac:dyDescent="0.25">
      <c r="A243" s="41" t="str">
        <f t="shared" si="122"/>
        <v>Hallmark-DII</v>
      </c>
      <c r="B243" s="1" t="s" vm="5">
        <v>6</v>
      </c>
      <c r="C243" s="1">
        <f t="shared" si="123"/>
        <v>0</v>
      </c>
      <c r="D243" s="1">
        <v>0</v>
      </c>
      <c r="E243" s="39">
        <f t="shared" si="124"/>
        <v>0</v>
      </c>
      <c r="F243" s="1">
        <v>0</v>
      </c>
      <c r="G243" s="39">
        <f t="shared" si="125"/>
        <v>0</v>
      </c>
      <c r="H243" s="1">
        <v>0</v>
      </c>
      <c r="I243" s="39">
        <f t="shared" si="126"/>
        <v>0</v>
      </c>
      <c r="J243" s="1">
        <v>0</v>
      </c>
      <c r="K243" s="39">
        <f t="shared" si="127"/>
        <v>0</v>
      </c>
      <c r="L243" s="1">
        <v>0</v>
      </c>
      <c r="M243" s="39">
        <f t="shared" si="128"/>
        <v>0</v>
      </c>
      <c r="N243" s="1">
        <v>0</v>
      </c>
      <c r="O243" s="39">
        <f t="shared" si="129"/>
        <v>0</v>
      </c>
    </row>
    <row r="244" spans="1:15" x14ac:dyDescent="0.25">
      <c r="A244" s="41" t="str">
        <f t="shared" si="122"/>
        <v>Hannover Re-DII</v>
      </c>
      <c r="B244" s="1" t="s" vm="6">
        <v>7</v>
      </c>
      <c r="C244" s="1">
        <f t="shared" si="123"/>
        <v>397</v>
      </c>
      <c r="D244" s="1">
        <v>270</v>
      </c>
      <c r="E244" s="39">
        <f t="shared" si="124"/>
        <v>0.68010075566750627</v>
      </c>
      <c r="F244" s="1">
        <v>15</v>
      </c>
      <c r="G244" s="39">
        <f t="shared" si="125"/>
        <v>3.7783375314861464E-2</v>
      </c>
      <c r="H244" s="1">
        <v>112</v>
      </c>
      <c r="I244" s="39">
        <f t="shared" si="126"/>
        <v>0.28211586901763225</v>
      </c>
      <c r="J244" s="1">
        <v>131</v>
      </c>
      <c r="K244" s="39">
        <f t="shared" si="127"/>
        <v>0.48518518518518516</v>
      </c>
      <c r="L244" s="1">
        <v>80</v>
      </c>
      <c r="M244" s="39">
        <f t="shared" si="128"/>
        <v>0.29629629629629628</v>
      </c>
      <c r="N244" s="1">
        <v>40</v>
      </c>
      <c r="O244" s="39">
        <f t="shared" si="129"/>
        <v>0.14814814814814814</v>
      </c>
    </row>
    <row r="245" spans="1:15" x14ac:dyDescent="0.25">
      <c r="A245" s="41" t="str">
        <f t="shared" si="122"/>
        <v>HCF-DII</v>
      </c>
      <c r="B245" s="1" t="s" vm="7">
        <v>8</v>
      </c>
      <c r="C245" s="1">
        <f t="shared" si="123"/>
        <v>31</v>
      </c>
      <c r="D245" s="1">
        <v>31</v>
      </c>
      <c r="E245" s="39">
        <f t="shared" si="124"/>
        <v>1</v>
      </c>
      <c r="F245" s="1">
        <v>0</v>
      </c>
      <c r="G245" s="39">
        <f t="shared" si="125"/>
        <v>0</v>
      </c>
      <c r="H245" s="1">
        <v>0</v>
      </c>
      <c r="I245" s="39">
        <f t="shared" si="126"/>
        <v>0</v>
      </c>
      <c r="J245" s="1">
        <v>19</v>
      </c>
      <c r="K245" s="39">
        <f t="shared" si="127"/>
        <v>0.61290322580645162</v>
      </c>
      <c r="L245" s="1">
        <v>5</v>
      </c>
      <c r="M245" s="39">
        <f t="shared" si="128"/>
        <v>0.16129032258064516</v>
      </c>
      <c r="N245" s="1">
        <v>7</v>
      </c>
      <c r="O245" s="39">
        <f t="shared" si="129"/>
        <v>0.22580645161290322</v>
      </c>
    </row>
    <row r="246" spans="1:15" x14ac:dyDescent="0.25">
      <c r="A246" s="41" t="str">
        <f t="shared" si="122"/>
        <v>MetLife-DII</v>
      </c>
      <c r="B246" s="1" t="s" vm="8">
        <v>9</v>
      </c>
      <c r="C246" s="1">
        <f t="shared" si="123"/>
        <v>329</v>
      </c>
      <c r="D246" s="1">
        <v>195</v>
      </c>
      <c r="E246" s="39">
        <f t="shared" si="124"/>
        <v>0.59270516717325228</v>
      </c>
      <c r="F246" s="1">
        <v>11</v>
      </c>
      <c r="G246" s="39">
        <f t="shared" si="125"/>
        <v>3.3434650455927049E-2</v>
      </c>
      <c r="H246" s="1">
        <v>123</v>
      </c>
      <c r="I246" s="39">
        <f t="shared" si="126"/>
        <v>0.37386018237082069</v>
      </c>
      <c r="J246" s="1">
        <v>74</v>
      </c>
      <c r="K246" s="39">
        <f t="shared" si="127"/>
        <v>0.37948717948717947</v>
      </c>
      <c r="L246" s="1">
        <v>14</v>
      </c>
      <c r="M246" s="39">
        <f t="shared" si="128"/>
        <v>7.179487179487179E-2</v>
      </c>
      <c r="N246" s="1">
        <v>73</v>
      </c>
      <c r="O246" s="39">
        <f t="shared" si="129"/>
        <v>0.37435897435897436</v>
      </c>
    </row>
    <row r="247" spans="1:15" x14ac:dyDescent="0.25">
      <c r="A247" s="41" t="str">
        <f t="shared" si="122"/>
        <v>MLC-DII</v>
      </c>
      <c r="B247" s="1" t="s" vm="9">
        <v>10</v>
      </c>
      <c r="C247" s="1">
        <f t="shared" si="123"/>
        <v>2975</v>
      </c>
      <c r="D247" s="1">
        <v>2350</v>
      </c>
      <c r="E247" s="39">
        <f t="shared" si="124"/>
        <v>0.78991596638655459</v>
      </c>
      <c r="F247" s="1">
        <v>15</v>
      </c>
      <c r="G247" s="39">
        <f t="shared" si="125"/>
        <v>5.0420168067226894E-3</v>
      </c>
      <c r="H247" s="1">
        <v>610</v>
      </c>
      <c r="I247" s="39">
        <f t="shared" si="126"/>
        <v>0.20504201680672268</v>
      </c>
      <c r="J247" s="1">
        <v>1734</v>
      </c>
      <c r="K247" s="39">
        <f t="shared" si="127"/>
        <v>0.73787234042553196</v>
      </c>
      <c r="L247" s="1">
        <v>189</v>
      </c>
      <c r="M247" s="39">
        <f t="shared" si="128"/>
        <v>8.0425531914893614E-2</v>
      </c>
      <c r="N247" s="1">
        <v>333</v>
      </c>
      <c r="O247" s="39">
        <f t="shared" si="129"/>
        <v>0.14170212765957446</v>
      </c>
    </row>
    <row r="248" spans="1:15" x14ac:dyDescent="0.25">
      <c r="A248" s="41" t="str">
        <f t="shared" si="122"/>
        <v>NobleOak-DII</v>
      </c>
      <c r="B248" s="1" t="s" vm="10">
        <v>11</v>
      </c>
      <c r="C248" s="1">
        <f t="shared" si="123"/>
        <v>0</v>
      </c>
      <c r="D248" s="1">
        <v>0</v>
      </c>
      <c r="E248" s="39">
        <f t="shared" si="124"/>
        <v>0</v>
      </c>
      <c r="F248" s="1">
        <v>0</v>
      </c>
      <c r="G248" s="39">
        <f t="shared" si="125"/>
        <v>0</v>
      </c>
      <c r="H248" s="1">
        <v>0</v>
      </c>
      <c r="I248" s="39">
        <f t="shared" si="126"/>
        <v>0</v>
      </c>
      <c r="J248" s="1">
        <v>0</v>
      </c>
      <c r="K248" s="39">
        <f t="shared" si="127"/>
        <v>0</v>
      </c>
      <c r="L248" s="1">
        <v>0</v>
      </c>
      <c r="M248" s="39">
        <f t="shared" si="128"/>
        <v>0</v>
      </c>
      <c r="N248" s="1">
        <v>0</v>
      </c>
      <c r="O248" s="39">
        <f t="shared" si="129"/>
        <v>0</v>
      </c>
    </row>
    <row r="249" spans="1:15" x14ac:dyDescent="0.25">
      <c r="A249" s="41" t="str">
        <f t="shared" si="122"/>
        <v>OnePath-DII</v>
      </c>
      <c r="B249" s="1" t="s" vm="11">
        <v>12</v>
      </c>
      <c r="C249" s="1">
        <f t="shared" si="123"/>
        <v>8451</v>
      </c>
      <c r="D249" s="1">
        <v>3108</v>
      </c>
      <c r="E249" s="39">
        <f t="shared" si="124"/>
        <v>0.36776712815051471</v>
      </c>
      <c r="F249" s="1">
        <v>13</v>
      </c>
      <c r="G249" s="39">
        <f t="shared" si="125"/>
        <v>1.538279493551059E-3</v>
      </c>
      <c r="H249" s="1">
        <v>5330</v>
      </c>
      <c r="I249" s="39">
        <f t="shared" si="126"/>
        <v>0.63069459235593417</v>
      </c>
      <c r="J249" s="1">
        <v>418</v>
      </c>
      <c r="K249" s="39">
        <f t="shared" si="127"/>
        <v>0.13449163449163448</v>
      </c>
      <c r="L249" s="1">
        <v>216</v>
      </c>
      <c r="M249" s="39">
        <f t="shared" si="128"/>
        <v>6.9498069498069498E-2</v>
      </c>
      <c r="N249" s="1">
        <v>111</v>
      </c>
      <c r="O249" s="39">
        <f t="shared" si="129"/>
        <v>3.5714285714285712E-2</v>
      </c>
    </row>
    <row r="250" spans="1:15" x14ac:dyDescent="0.25">
      <c r="A250" s="41" t="str">
        <f t="shared" si="122"/>
        <v>QBE-DII</v>
      </c>
      <c r="B250" s="1" t="s" vm="12">
        <v>13</v>
      </c>
      <c r="C250" s="1">
        <f t="shared" si="123"/>
        <v>0</v>
      </c>
      <c r="D250" s="1">
        <v>0</v>
      </c>
      <c r="E250" s="39">
        <f t="shared" si="124"/>
        <v>0</v>
      </c>
      <c r="F250" s="1">
        <v>0</v>
      </c>
      <c r="G250" s="39">
        <f t="shared" si="125"/>
        <v>0</v>
      </c>
      <c r="H250" s="1">
        <v>0</v>
      </c>
      <c r="I250" s="39">
        <f t="shared" si="126"/>
        <v>0</v>
      </c>
      <c r="J250" s="1">
        <v>0</v>
      </c>
      <c r="K250" s="39">
        <f t="shared" si="127"/>
        <v>0</v>
      </c>
      <c r="L250" s="1">
        <v>0</v>
      </c>
      <c r="M250" s="39">
        <f t="shared" si="128"/>
        <v>0</v>
      </c>
      <c r="N250" s="1">
        <v>0</v>
      </c>
      <c r="O250" s="39">
        <f t="shared" si="129"/>
        <v>0</v>
      </c>
    </row>
    <row r="251" spans="1:15" x14ac:dyDescent="0.25">
      <c r="A251" s="41" t="str">
        <f t="shared" si="122"/>
        <v>Qinsure-DII</v>
      </c>
      <c r="B251" s="1" t="s" vm="13">
        <v>14</v>
      </c>
      <c r="C251" s="1">
        <f t="shared" si="123"/>
        <v>6</v>
      </c>
      <c r="D251" s="1">
        <v>2</v>
      </c>
      <c r="E251" s="39">
        <f t="shared" si="124"/>
        <v>0.33333333333333331</v>
      </c>
      <c r="F251" s="1">
        <v>0</v>
      </c>
      <c r="G251" s="39">
        <f t="shared" si="125"/>
        <v>0</v>
      </c>
      <c r="H251" s="1">
        <v>4</v>
      </c>
      <c r="I251" s="39">
        <f t="shared" si="126"/>
        <v>0.66666666666666663</v>
      </c>
      <c r="J251" s="1">
        <v>2</v>
      </c>
      <c r="K251" s="39">
        <f t="shared" si="127"/>
        <v>1</v>
      </c>
      <c r="L251" s="1">
        <v>0</v>
      </c>
      <c r="M251" s="39">
        <f t="shared" si="128"/>
        <v>0</v>
      </c>
      <c r="N251" s="1">
        <v>0</v>
      </c>
      <c r="O251" s="39">
        <f t="shared" si="129"/>
        <v>0</v>
      </c>
    </row>
    <row r="252" spans="1:15" x14ac:dyDescent="0.25">
      <c r="A252" s="41" t="str">
        <f t="shared" si="122"/>
        <v>St Andrews-DII</v>
      </c>
      <c r="B252" s="1" t="s" vm="14">
        <v>15</v>
      </c>
      <c r="C252" s="1">
        <f t="shared" si="123"/>
        <v>0</v>
      </c>
      <c r="D252" s="1">
        <v>0</v>
      </c>
      <c r="E252" s="39">
        <f t="shared" si="124"/>
        <v>0</v>
      </c>
      <c r="F252" s="1">
        <v>0</v>
      </c>
      <c r="G252" s="39">
        <f t="shared" si="125"/>
        <v>0</v>
      </c>
      <c r="H252" s="1">
        <v>0</v>
      </c>
      <c r="I252" s="39">
        <f t="shared" si="126"/>
        <v>0</v>
      </c>
      <c r="J252" s="1">
        <v>0</v>
      </c>
      <c r="K252" s="39">
        <f t="shared" si="127"/>
        <v>0</v>
      </c>
      <c r="L252" s="1">
        <v>0</v>
      </c>
      <c r="M252" s="39">
        <f t="shared" si="128"/>
        <v>0</v>
      </c>
      <c r="N252" s="1">
        <v>0</v>
      </c>
      <c r="O252" s="39">
        <f t="shared" si="129"/>
        <v>0</v>
      </c>
    </row>
    <row r="253" spans="1:15" x14ac:dyDescent="0.25">
      <c r="A253" s="41" t="str">
        <f t="shared" si="122"/>
        <v>St George-DII</v>
      </c>
      <c r="B253" s="1" t="s" vm="15">
        <v>16</v>
      </c>
      <c r="C253" s="1">
        <f t="shared" si="123"/>
        <v>0</v>
      </c>
      <c r="D253" s="1">
        <v>0</v>
      </c>
      <c r="E253" s="39">
        <f t="shared" si="124"/>
        <v>0</v>
      </c>
      <c r="F253" s="1">
        <v>0</v>
      </c>
      <c r="G253" s="39">
        <f t="shared" si="125"/>
        <v>0</v>
      </c>
      <c r="H253" s="1">
        <v>0</v>
      </c>
      <c r="I253" s="39">
        <f t="shared" si="126"/>
        <v>0</v>
      </c>
      <c r="J253" s="1">
        <v>0</v>
      </c>
      <c r="K253" s="39">
        <f t="shared" si="127"/>
        <v>0</v>
      </c>
      <c r="L253" s="1">
        <v>0</v>
      </c>
      <c r="M253" s="39">
        <f t="shared" si="128"/>
        <v>0</v>
      </c>
      <c r="N253" s="1">
        <v>0</v>
      </c>
      <c r="O253" s="39">
        <f t="shared" si="129"/>
        <v>0</v>
      </c>
    </row>
    <row r="254" spans="1:15" x14ac:dyDescent="0.25">
      <c r="A254" s="41" t="str">
        <f t="shared" si="122"/>
        <v>Suncorp-DII</v>
      </c>
      <c r="B254" s="1" t="s" vm="16">
        <v>17</v>
      </c>
      <c r="C254" s="1">
        <f t="shared" si="123"/>
        <v>6228</v>
      </c>
      <c r="D254" s="1">
        <v>4343</v>
      </c>
      <c r="E254" s="39">
        <f t="shared" si="124"/>
        <v>0.69733461785484907</v>
      </c>
      <c r="F254" s="1">
        <v>24</v>
      </c>
      <c r="G254" s="39">
        <f t="shared" si="125"/>
        <v>3.8535645472061657E-3</v>
      </c>
      <c r="H254" s="1">
        <v>1861</v>
      </c>
      <c r="I254" s="39">
        <f t="shared" si="126"/>
        <v>0.29881181759794478</v>
      </c>
      <c r="J254" s="1">
        <v>3023</v>
      </c>
      <c r="K254" s="39">
        <f t="shared" si="127"/>
        <v>0.69606262951876585</v>
      </c>
      <c r="L254" s="1">
        <v>994</v>
      </c>
      <c r="M254" s="39">
        <f t="shared" si="128"/>
        <v>0.22887405019571724</v>
      </c>
      <c r="N254" s="1">
        <v>0</v>
      </c>
      <c r="O254" s="39">
        <f t="shared" si="129"/>
        <v>0</v>
      </c>
    </row>
    <row r="255" spans="1:15" x14ac:dyDescent="0.25">
      <c r="A255" s="41" t="str">
        <f t="shared" si="122"/>
        <v>Swiss Re-DII</v>
      </c>
      <c r="B255" s="1" t="s" vm="17">
        <v>18</v>
      </c>
      <c r="C255" s="1">
        <f t="shared" si="123"/>
        <v>14</v>
      </c>
      <c r="D255" s="1">
        <v>14</v>
      </c>
      <c r="E255" s="39">
        <f t="shared" ref="E255:E258" si="130">IFERROR(D255/$C255,0)</f>
        <v>1</v>
      </c>
      <c r="F255" s="1">
        <v>0</v>
      </c>
      <c r="G255" s="39">
        <f t="shared" ref="G255:G258" si="131">IFERROR(F255/$C255,0)</f>
        <v>0</v>
      </c>
      <c r="H255" s="1">
        <v>0</v>
      </c>
      <c r="I255" s="39">
        <f t="shared" si="126"/>
        <v>0</v>
      </c>
      <c r="J255" s="1">
        <v>8</v>
      </c>
      <c r="K255" s="39">
        <f t="shared" ref="K255:K258" si="132">IFERROR(J255/$D255,0)</f>
        <v>0.5714285714285714</v>
      </c>
      <c r="L255" s="1">
        <v>0</v>
      </c>
      <c r="M255" s="39">
        <f t="shared" ref="M255:M258" si="133">IFERROR(L255/$D255,0)</f>
        <v>0</v>
      </c>
      <c r="N255" s="1">
        <v>6</v>
      </c>
      <c r="O255" s="39">
        <f t="shared" si="129"/>
        <v>0.42857142857142855</v>
      </c>
    </row>
    <row r="256" spans="1:15" x14ac:dyDescent="0.25">
      <c r="A256" s="41" t="str">
        <f t="shared" si="122"/>
        <v>TAL Life-DII</v>
      </c>
      <c r="B256" s="1" t="s" vm="18">
        <v>19</v>
      </c>
      <c r="C256" s="1">
        <f t="shared" si="123"/>
        <v>3198</v>
      </c>
      <c r="D256" s="1">
        <v>1602</v>
      </c>
      <c r="E256" s="39">
        <f t="shared" si="130"/>
        <v>0.50093808630393999</v>
      </c>
      <c r="F256" s="1">
        <v>158</v>
      </c>
      <c r="G256" s="39">
        <f t="shared" si="131"/>
        <v>4.9405878674171358E-2</v>
      </c>
      <c r="H256" s="1">
        <v>1438</v>
      </c>
      <c r="I256" s="39">
        <f t="shared" si="126"/>
        <v>0.44965603502188867</v>
      </c>
      <c r="J256" s="1">
        <v>526</v>
      </c>
      <c r="K256" s="39">
        <f t="shared" si="132"/>
        <v>0.32833957553058679</v>
      </c>
      <c r="L256" s="1">
        <v>197</v>
      </c>
      <c r="M256" s="39">
        <f t="shared" si="133"/>
        <v>0.1229712858926342</v>
      </c>
      <c r="N256" s="1">
        <v>152</v>
      </c>
      <c r="O256" s="39">
        <f t="shared" si="129"/>
        <v>9.4881398252184765E-2</v>
      </c>
    </row>
    <row r="257" spans="1:15" x14ac:dyDescent="0.25">
      <c r="A257" s="41" t="str">
        <f t="shared" si="122"/>
        <v>Westpac-DII</v>
      </c>
      <c r="B257" s="1" t="s" vm="19">
        <v>20</v>
      </c>
      <c r="C257" s="1">
        <f t="shared" si="123"/>
        <v>1409</v>
      </c>
      <c r="D257" s="1">
        <v>460</v>
      </c>
      <c r="E257" s="39">
        <f t="shared" si="130"/>
        <v>0.32647267565649396</v>
      </c>
      <c r="F257" s="1">
        <v>47</v>
      </c>
      <c r="G257" s="39">
        <f t="shared" si="131"/>
        <v>3.33569907735983E-2</v>
      </c>
      <c r="H257" s="1">
        <v>902</v>
      </c>
      <c r="I257" s="39">
        <f t="shared" si="126"/>
        <v>0.64017033356990771</v>
      </c>
      <c r="J257" s="1">
        <v>230</v>
      </c>
      <c r="K257" s="39">
        <f t="shared" si="132"/>
        <v>0.5</v>
      </c>
      <c r="L257" s="1">
        <v>43</v>
      </c>
      <c r="M257" s="39">
        <f t="shared" si="133"/>
        <v>9.3478260869565219E-2</v>
      </c>
      <c r="N257" s="1">
        <v>160</v>
      </c>
      <c r="O257" s="39">
        <f t="shared" si="129"/>
        <v>0.34782608695652173</v>
      </c>
    </row>
    <row r="258" spans="1:15" x14ac:dyDescent="0.25">
      <c r="A258" s="41" t="str">
        <f t="shared" si="122"/>
        <v>Zurich-DII</v>
      </c>
      <c r="B258" s="1" t="s" vm="20">
        <v>21</v>
      </c>
      <c r="C258" s="1">
        <f t="shared" si="123"/>
        <v>491</v>
      </c>
      <c r="D258" s="1">
        <v>323</v>
      </c>
      <c r="E258" s="39">
        <f t="shared" si="130"/>
        <v>0.65784114052953158</v>
      </c>
      <c r="F258" s="1">
        <v>8</v>
      </c>
      <c r="G258" s="39">
        <f t="shared" si="131"/>
        <v>1.6293279022403257E-2</v>
      </c>
      <c r="H258" s="1">
        <v>160</v>
      </c>
      <c r="I258" s="39">
        <f t="shared" si="126"/>
        <v>0.32586558044806518</v>
      </c>
      <c r="J258" s="1">
        <v>103</v>
      </c>
      <c r="K258" s="39">
        <f t="shared" si="132"/>
        <v>0.31888544891640869</v>
      </c>
      <c r="L258" s="1">
        <v>53</v>
      </c>
      <c r="M258" s="39">
        <f t="shared" si="133"/>
        <v>0.16408668730650156</v>
      </c>
      <c r="N258" s="1">
        <v>95</v>
      </c>
      <c r="O258" s="39">
        <f t="shared" si="129"/>
        <v>0.29411764705882354</v>
      </c>
    </row>
    <row r="260" spans="1:15" x14ac:dyDescent="0.25">
      <c r="B260" s="6" t="s">
        <v>34</v>
      </c>
      <c r="C260" s="12" t="s">
        <v>74</v>
      </c>
      <c r="D260" s="308" t="s">
        <v>75</v>
      </c>
      <c r="E260" s="308"/>
      <c r="F260" s="308" t="s">
        <v>76</v>
      </c>
      <c r="G260" s="308"/>
      <c r="H260" s="308" t="s">
        <v>77</v>
      </c>
      <c r="I260" s="308"/>
      <c r="J260" s="308" t="s" vm="28">
        <v>40</v>
      </c>
      <c r="K260" s="308"/>
      <c r="L260" s="308" t="s">
        <v>42</v>
      </c>
      <c r="M260" s="308"/>
    </row>
    <row r="261" spans="1:15" x14ac:dyDescent="0.25">
      <c r="B261" s="7"/>
      <c r="C261" s="8" t="s">
        <v>44</v>
      </c>
      <c r="D261" s="8" t="s">
        <v>44</v>
      </c>
      <c r="E261" s="8" t="s">
        <v>43</v>
      </c>
      <c r="F261" s="8" t="s">
        <v>44</v>
      </c>
      <c r="G261" s="8" t="s">
        <v>41</v>
      </c>
      <c r="H261" s="8" t="s">
        <v>44</v>
      </c>
      <c r="I261" s="8" t="s">
        <v>41</v>
      </c>
      <c r="J261" s="8" t="s">
        <v>44</v>
      </c>
      <c r="K261" s="8" t="s">
        <v>43</v>
      </c>
      <c r="L261" s="8" t="s">
        <v>44</v>
      </c>
      <c r="M261" s="8" t="s">
        <v>43</v>
      </c>
    </row>
    <row r="262" spans="1:15" x14ac:dyDescent="0.25">
      <c r="A262" s="41" t="str">
        <f>B262&amp;"-"&amp;$B$260</f>
        <v>AIA-CCI</v>
      </c>
      <c r="B262" s="1" t="s">
        <v>1</v>
      </c>
      <c r="C262" s="1">
        <f>D262+F262+H262</f>
        <v>15</v>
      </c>
      <c r="D262" s="1">
        <v>5</v>
      </c>
      <c r="E262" s="39">
        <f>IFERROR(D262/$C262,0)</f>
        <v>0.33333333333333331</v>
      </c>
      <c r="F262" s="1">
        <v>0</v>
      </c>
      <c r="G262" s="39">
        <f>IFERROR(F262/$C262,0)</f>
        <v>0</v>
      </c>
      <c r="H262" s="1">
        <v>10</v>
      </c>
      <c r="I262" s="39">
        <f>IFERROR(H262/$C262,0)</f>
        <v>0.66666666666666663</v>
      </c>
      <c r="J262" s="1">
        <v>0</v>
      </c>
      <c r="K262" s="39">
        <f>IFERROR(J262/$D262,0)</f>
        <v>0</v>
      </c>
      <c r="L262" s="1">
        <v>5</v>
      </c>
      <c r="M262" s="39">
        <f>IFERROR(L262/$D262,0)</f>
        <v>1</v>
      </c>
      <c r="N262" s="1">
        <v>0</v>
      </c>
      <c r="O262" s="39">
        <f>IFERROR(N262/$D262,0)</f>
        <v>0</v>
      </c>
    </row>
    <row r="263" spans="1:15" x14ac:dyDescent="0.25">
      <c r="A263" s="41" t="str">
        <f t="shared" ref="A263:A282" si="134">B263&amp;"-"&amp;$B$260</f>
        <v>Allianz-CCI</v>
      </c>
      <c r="B263" s="1" t="s" vm="1">
        <v>2</v>
      </c>
      <c r="C263" s="1">
        <f t="shared" ref="C263:C282" si="135">D263+F263+H263</f>
        <v>258</v>
      </c>
      <c r="D263" s="1">
        <v>241</v>
      </c>
      <c r="E263" s="39">
        <f t="shared" ref="E263:E278" si="136">IFERROR(D263/$C263,0)</f>
        <v>0.93410852713178294</v>
      </c>
      <c r="F263" s="1">
        <v>0</v>
      </c>
      <c r="G263" s="39">
        <f t="shared" ref="G263:G278" si="137">IFERROR(F263/$C263,0)</f>
        <v>0</v>
      </c>
      <c r="H263" s="1">
        <v>17</v>
      </c>
      <c r="I263" s="39">
        <f t="shared" ref="I263:I282" si="138">IFERROR(H263/$C263,0)</f>
        <v>6.589147286821706E-2</v>
      </c>
      <c r="J263" s="1">
        <v>116</v>
      </c>
      <c r="K263" s="39">
        <f t="shared" ref="K263:K278" si="139">IFERROR(J263/$D263,0)</f>
        <v>0.48132780082987553</v>
      </c>
      <c r="L263" s="1">
        <v>0</v>
      </c>
      <c r="M263" s="39">
        <f t="shared" ref="M263:M278" si="140">IFERROR(L263/$D263,0)</f>
        <v>0</v>
      </c>
      <c r="N263" s="1">
        <v>15</v>
      </c>
      <c r="O263" s="39">
        <f t="shared" ref="O263:O282" si="141">IFERROR(N263/$D263,0)</f>
        <v>6.2240663900414939E-2</v>
      </c>
    </row>
    <row r="264" spans="1:15" x14ac:dyDescent="0.25">
      <c r="A264" s="41" t="str">
        <f t="shared" si="134"/>
        <v>AMP-CCI</v>
      </c>
      <c r="B264" s="1" t="s" vm="2">
        <v>3</v>
      </c>
      <c r="C264" s="1">
        <f t="shared" si="135"/>
        <v>0</v>
      </c>
      <c r="D264" s="1">
        <v>0</v>
      </c>
      <c r="E264" s="39">
        <f t="shared" si="136"/>
        <v>0</v>
      </c>
      <c r="F264" s="1">
        <v>0</v>
      </c>
      <c r="G264" s="39">
        <f t="shared" si="137"/>
        <v>0</v>
      </c>
      <c r="H264" s="1">
        <v>0</v>
      </c>
      <c r="I264" s="39">
        <f t="shared" si="138"/>
        <v>0</v>
      </c>
      <c r="J264" s="1">
        <v>0</v>
      </c>
      <c r="K264" s="39">
        <f t="shared" si="139"/>
        <v>0</v>
      </c>
      <c r="L264" s="1">
        <v>0</v>
      </c>
      <c r="M264" s="39">
        <f t="shared" si="140"/>
        <v>0</v>
      </c>
      <c r="N264" s="1">
        <v>0</v>
      </c>
      <c r="O264" s="39">
        <f t="shared" si="141"/>
        <v>0</v>
      </c>
    </row>
    <row r="265" spans="1:15" x14ac:dyDescent="0.25">
      <c r="A265" s="41" t="str">
        <f t="shared" si="134"/>
        <v>Clearview-CCI</v>
      </c>
      <c r="B265" s="1" t="s" vm="3">
        <v>4</v>
      </c>
      <c r="C265" s="1">
        <f t="shared" si="135"/>
        <v>0</v>
      </c>
      <c r="D265" s="1">
        <v>0</v>
      </c>
      <c r="E265" s="39">
        <f t="shared" si="136"/>
        <v>0</v>
      </c>
      <c r="F265" s="1">
        <v>0</v>
      </c>
      <c r="G265" s="39">
        <f t="shared" si="137"/>
        <v>0</v>
      </c>
      <c r="H265" s="1">
        <v>0</v>
      </c>
      <c r="I265" s="39">
        <f t="shared" si="138"/>
        <v>0</v>
      </c>
      <c r="J265" s="1">
        <v>0</v>
      </c>
      <c r="K265" s="39">
        <f t="shared" si="139"/>
        <v>0</v>
      </c>
      <c r="L265" s="1">
        <v>0</v>
      </c>
      <c r="M265" s="39">
        <f t="shared" si="140"/>
        <v>0</v>
      </c>
      <c r="N265" s="1">
        <v>0</v>
      </c>
      <c r="O265" s="39">
        <f t="shared" si="141"/>
        <v>0</v>
      </c>
    </row>
    <row r="266" spans="1:15" x14ac:dyDescent="0.25">
      <c r="A266" s="41" t="str">
        <f t="shared" si="134"/>
        <v>CMLA-CCI</v>
      </c>
      <c r="B266" s="1" t="s" vm="4">
        <v>5</v>
      </c>
      <c r="C266" s="1">
        <f t="shared" si="135"/>
        <v>1373</v>
      </c>
      <c r="D266" s="1">
        <v>1218</v>
      </c>
      <c r="E266" s="39">
        <f t="shared" si="136"/>
        <v>0.88710852148579755</v>
      </c>
      <c r="F266" s="1">
        <v>0</v>
      </c>
      <c r="G266" s="39">
        <f t="shared" si="137"/>
        <v>0</v>
      </c>
      <c r="H266" s="1">
        <v>155</v>
      </c>
      <c r="I266" s="39">
        <f t="shared" si="138"/>
        <v>0.11289147851420248</v>
      </c>
      <c r="J266" s="1">
        <v>133</v>
      </c>
      <c r="K266" s="39">
        <f t="shared" si="139"/>
        <v>0.10919540229885058</v>
      </c>
      <c r="L266" s="1">
        <v>979</v>
      </c>
      <c r="M266" s="39">
        <f t="shared" si="140"/>
        <v>0.80377668308702788</v>
      </c>
      <c r="N266" s="1">
        <v>0</v>
      </c>
      <c r="O266" s="39">
        <f t="shared" si="141"/>
        <v>0</v>
      </c>
    </row>
    <row r="267" spans="1:15" x14ac:dyDescent="0.25">
      <c r="A267" s="41" t="str">
        <f t="shared" si="134"/>
        <v>Hallmark-CCI</v>
      </c>
      <c r="B267" s="1" t="s" vm="5">
        <v>6</v>
      </c>
      <c r="C267" s="1">
        <f t="shared" si="135"/>
        <v>20</v>
      </c>
      <c r="D267" s="1">
        <v>20</v>
      </c>
      <c r="E267" s="39">
        <f t="shared" si="136"/>
        <v>1</v>
      </c>
      <c r="F267" s="1">
        <v>0</v>
      </c>
      <c r="G267" s="39">
        <f t="shared" si="137"/>
        <v>0</v>
      </c>
      <c r="H267" s="1">
        <v>0</v>
      </c>
      <c r="I267" s="39">
        <f t="shared" si="138"/>
        <v>0</v>
      </c>
      <c r="J267" s="1">
        <v>0</v>
      </c>
      <c r="K267" s="39">
        <f t="shared" si="139"/>
        <v>0</v>
      </c>
      <c r="L267" s="1">
        <v>0</v>
      </c>
      <c r="M267" s="39">
        <f t="shared" si="140"/>
        <v>0</v>
      </c>
      <c r="N267" s="1">
        <v>12</v>
      </c>
      <c r="O267" s="39">
        <f t="shared" si="141"/>
        <v>0.6</v>
      </c>
    </row>
    <row r="268" spans="1:15" x14ac:dyDescent="0.25">
      <c r="A268" s="41" t="str">
        <f t="shared" si="134"/>
        <v>Hannover Re-CCI</v>
      </c>
      <c r="B268" s="1" t="s" vm="6">
        <v>7</v>
      </c>
      <c r="C268" s="1">
        <f t="shared" si="135"/>
        <v>0</v>
      </c>
      <c r="D268" s="1">
        <v>0</v>
      </c>
      <c r="E268" s="39">
        <f t="shared" si="136"/>
        <v>0</v>
      </c>
      <c r="F268" s="1">
        <v>0</v>
      </c>
      <c r="G268" s="39">
        <f t="shared" si="137"/>
        <v>0</v>
      </c>
      <c r="H268" s="1">
        <v>0</v>
      </c>
      <c r="I268" s="39">
        <f t="shared" si="138"/>
        <v>0</v>
      </c>
      <c r="J268" s="1">
        <v>0</v>
      </c>
      <c r="K268" s="39">
        <f t="shared" si="139"/>
        <v>0</v>
      </c>
      <c r="L268" s="1">
        <v>0</v>
      </c>
      <c r="M268" s="39">
        <f t="shared" si="140"/>
        <v>0</v>
      </c>
      <c r="N268" s="1">
        <v>0</v>
      </c>
      <c r="O268" s="39">
        <f t="shared" si="141"/>
        <v>0</v>
      </c>
    </row>
    <row r="269" spans="1:15" x14ac:dyDescent="0.25">
      <c r="A269" s="41" t="str">
        <f t="shared" si="134"/>
        <v>HCF-CCI</v>
      </c>
      <c r="B269" s="1" t="s" vm="7">
        <v>8</v>
      </c>
      <c r="C269" s="1">
        <f t="shared" si="135"/>
        <v>0</v>
      </c>
      <c r="D269" s="1">
        <v>0</v>
      </c>
      <c r="E269" s="39">
        <f t="shared" si="136"/>
        <v>0</v>
      </c>
      <c r="F269" s="1">
        <v>0</v>
      </c>
      <c r="G269" s="39">
        <f t="shared" si="137"/>
        <v>0</v>
      </c>
      <c r="H269" s="1">
        <v>0</v>
      </c>
      <c r="I269" s="39">
        <f t="shared" si="138"/>
        <v>0</v>
      </c>
      <c r="J269" s="1">
        <v>0</v>
      </c>
      <c r="K269" s="39">
        <f t="shared" si="139"/>
        <v>0</v>
      </c>
      <c r="L269" s="1">
        <v>0</v>
      </c>
      <c r="M269" s="39">
        <f t="shared" si="140"/>
        <v>0</v>
      </c>
      <c r="N269" s="1">
        <v>0</v>
      </c>
      <c r="O269" s="39">
        <f t="shared" si="141"/>
        <v>0</v>
      </c>
    </row>
    <row r="270" spans="1:15" x14ac:dyDescent="0.25">
      <c r="A270" s="41" t="str">
        <f t="shared" si="134"/>
        <v>MetLife-CCI</v>
      </c>
      <c r="B270" s="1" t="s" vm="8">
        <v>9</v>
      </c>
      <c r="C270" s="1">
        <f t="shared" si="135"/>
        <v>20</v>
      </c>
      <c r="D270" s="1">
        <v>5</v>
      </c>
      <c r="E270" s="39">
        <f t="shared" si="136"/>
        <v>0.25</v>
      </c>
      <c r="F270" s="1">
        <v>0</v>
      </c>
      <c r="G270" s="39">
        <f t="shared" si="137"/>
        <v>0</v>
      </c>
      <c r="H270" s="1">
        <v>15</v>
      </c>
      <c r="I270" s="39">
        <f t="shared" si="138"/>
        <v>0.75</v>
      </c>
      <c r="J270" s="1">
        <v>0</v>
      </c>
      <c r="K270" s="39">
        <f t="shared" si="139"/>
        <v>0</v>
      </c>
      <c r="L270" s="1">
        <v>0</v>
      </c>
      <c r="M270" s="39">
        <f t="shared" si="140"/>
        <v>0</v>
      </c>
      <c r="N270" s="1">
        <v>5</v>
      </c>
      <c r="O270" s="39">
        <f t="shared" si="141"/>
        <v>1</v>
      </c>
    </row>
    <row r="271" spans="1:15" x14ac:dyDescent="0.25">
      <c r="A271" s="41" t="str">
        <f t="shared" si="134"/>
        <v>MLC-CCI</v>
      </c>
      <c r="B271" s="1" t="s" vm="9">
        <v>10</v>
      </c>
      <c r="C271" s="1">
        <f t="shared" si="135"/>
        <v>370</v>
      </c>
      <c r="D271" s="1">
        <v>361</v>
      </c>
      <c r="E271" s="39">
        <f t="shared" si="136"/>
        <v>0.9756756756756757</v>
      </c>
      <c r="F271" s="1">
        <v>0</v>
      </c>
      <c r="G271" s="39">
        <f t="shared" si="137"/>
        <v>0</v>
      </c>
      <c r="H271" s="1">
        <v>9</v>
      </c>
      <c r="I271" s="39">
        <f t="shared" si="138"/>
        <v>2.4324324324324326E-2</v>
      </c>
      <c r="J271" s="1">
        <v>187</v>
      </c>
      <c r="K271" s="39">
        <f t="shared" si="139"/>
        <v>0.51800554016620504</v>
      </c>
      <c r="L271" s="1">
        <v>57</v>
      </c>
      <c r="M271" s="39">
        <f t="shared" si="140"/>
        <v>0.15789473684210525</v>
      </c>
      <c r="N271" s="1">
        <v>4</v>
      </c>
      <c r="O271" s="39">
        <f t="shared" si="141"/>
        <v>1.1080332409972299E-2</v>
      </c>
    </row>
    <row r="272" spans="1:15" x14ac:dyDescent="0.25">
      <c r="A272" s="41" t="str">
        <f t="shared" si="134"/>
        <v>NobleOak-CCI</v>
      </c>
      <c r="B272" s="1" t="s" vm="10">
        <v>11</v>
      </c>
      <c r="C272" s="1">
        <f t="shared" si="135"/>
        <v>0</v>
      </c>
      <c r="D272" s="1">
        <v>0</v>
      </c>
      <c r="E272" s="39">
        <f t="shared" si="136"/>
        <v>0</v>
      </c>
      <c r="F272" s="1">
        <v>0</v>
      </c>
      <c r="G272" s="39">
        <f t="shared" si="137"/>
        <v>0</v>
      </c>
      <c r="H272" s="1">
        <v>0</v>
      </c>
      <c r="I272" s="39">
        <f t="shared" si="138"/>
        <v>0</v>
      </c>
      <c r="J272" s="1">
        <v>0</v>
      </c>
      <c r="K272" s="39">
        <f t="shared" si="139"/>
        <v>0</v>
      </c>
      <c r="L272" s="1">
        <v>0</v>
      </c>
      <c r="M272" s="39">
        <f t="shared" si="140"/>
        <v>0</v>
      </c>
      <c r="N272" s="1">
        <v>0</v>
      </c>
      <c r="O272" s="39">
        <f t="shared" si="141"/>
        <v>0</v>
      </c>
    </row>
    <row r="273" spans="1:15" x14ac:dyDescent="0.25">
      <c r="A273" s="41" t="str">
        <f t="shared" si="134"/>
        <v>OnePath-CCI</v>
      </c>
      <c r="B273" s="1" t="s" vm="11">
        <v>12</v>
      </c>
      <c r="C273" s="1">
        <f t="shared" si="135"/>
        <v>851</v>
      </c>
      <c r="D273" s="1">
        <v>845</v>
      </c>
      <c r="E273" s="39">
        <f t="shared" si="136"/>
        <v>0.99294947121034083</v>
      </c>
      <c r="F273" s="1">
        <v>6</v>
      </c>
      <c r="G273" s="39">
        <f t="shared" si="137"/>
        <v>7.0505287896592246E-3</v>
      </c>
      <c r="H273" s="1">
        <v>0</v>
      </c>
      <c r="I273" s="39">
        <f t="shared" si="138"/>
        <v>0</v>
      </c>
      <c r="J273" s="1">
        <v>343</v>
      </c>
      <c r="K273" s="39">
        <f t="shared" si="139"/>
        <v>0.40591715976331361</v>
      </c>
      <c r="L273" s="1">
        <v>6</v>
      </c>
      <c r="M273" s="39">
        <f t="shared" si="140"/>
        <v>7.100591715976331E-3</v>
      </c>
      <c r="N273" s="1">
        <v>224</v>
      </c>
      <c r="O273" s="39">
        <f t="shared" si="141"/>
        <v>0.26508875739644971</v>
      </c>
    </row>
    <row r="274" spans="1:15" x14ac:dyDescent="0.25">
      <c r="A274" s="41" t="str">
        <f t="shared" si="134"/>
        <v>QBE-CCI</v>
      </c>
      <c r="B274" s="1" t="s" vm="12">
        <v>13</v>
      </c>
      <c r="C274" s="1">
        <f t="shared" si="135"/>
        <v>50000</v>
      </c>
      <c r="D274" s="1">
        <v>0</v>
      </c>
      <c r="E274" s="39">
        <f t="shared" si="136"/>
        <v>0</v>
      </c>
      <c r="F274" s="1">
        <v>0</v>
      </c>
      <c r="G274" s="39">
        <f t="shared" si="137"/>
        <v>0</v>
      </c>
      <c r="H274" s="1">
        <v>50000</v>
      </c>
      <c r="I274" s="39">
        <f t="shared" si="138"/>
        <v>1</v>
      </c>
      <c r="J274" s="1">
        <v>0</v>
      </c>
      <c r="K274" s="39">
        <f t="shared" si="139"/>
        <v>0</v>
      </c>
      <c r="L274" s="1">
        <v>0</v>
      </c>
      <c r="M274" s="39">
        <f t="shared" si="140"/>
        <v>0</v>
      </c>
      <c r="N274" s="1">
        <v>0</v>
      </c>
      <c r="O274" s="39">
        <f t="shared" si="141"/>
        <v>0</v>
      </c>
    </row>
    <row r="275" spans="1:15" x14ac:dyDescent="0.25">
      <c r="A275" s="41" t="str">
        <f t="shared" si="134"/>
        <v>Qinsure-CCI</v>
      </c>
      <c r="B275" s="1" t="s" vm="13">
        <v>14</v>
      </c>
      <c r="C275" s="1">
        <f t="shared" si="135"/>
        <v>0</v>
      </c>
      <c r="D275" s="1">
        <v>0</v>
      </c>
      <c r="E275" s="39">
        <f t="shared" si="136"/>
        <v>0</v>
      </c>
      <c r="F275" s="1">
        <v>0</v>
      </c>
      <c r="G275" s="39">
        <f t="shared" si="137"/>
        <v>0</v>
      </c>
      <c r="H275" s="1">
        <v>0</v>
      </c>
      <c r="I275" s="39">
        <f t="shared" si="138"/>
        <v>0</v>
      </c>
      <c r="J275" s="1">
        <v>0</v>
      </c>
      <c r="K275" s="39">
        <f t="shared" si="139"/>
        <v>0</v>
      </c>
      <c r="L275" s="1">
        <v>0</v>
      </c>
      <c r="M275" s="39">
        <f t="shared" si="140"/>
        <v>0</v>
      </c>
      <c r="N275" s="1">
        <v>0</v>
      </c>
      <c r="O275" s="39">
        <f t="shared" si="141"/>
        <v>0</v>
      </c>
    </row>
    <row r="276" spans="1:15" x14ac:dyDescent="0.25">
      <c r="A276" s="41" t="str">
        <f t="shared" si="134"/>
        <v>St Andrews-CCI</v>
      </c>
      <c r="B276" s="1" t="s" vm="14">
        <v>15</v>
      </c>
      <c r="C276" s="1">
        <f t="shared" si="135"/>
        <v>1485</v>
      </c>
      <c r="D276" s="1">
        <v>1464</v>
      </c>
      <c r="E276" s="39">
        <f t="shared" si="136"/>
        <v>0.98585858585858588</v>
      </c>
      <c r="F276" s="1">
        <v>0</v>
      </c>
      <c r="G276" s="39">
        <f t="shared" si="137"/>
        <v>0</v>
      </c>
      <c r="H276" s="1">
        <v>21</v>
      </c>
      <c r="I276" s="39">
        <f t="shared" si="138"/>
        <v>1.4141414141414142E-2</v>
      </c>
      <c r="J276" s="1">
        <v>7</v>
      </c>
      <c r="K276" s="39">
        <f t="shared" si="139"/>
        <v>4.7814207650273225E-3</v>
      </c>
      <c r="L276" s="1">
        <v>369</v>
      </c>
      <c r="M276" s="39">
        <f t="shared" si="140"/>
        <v>0.25204918032786883</v>
      </c>
      <c r="N276" s="1">
        <v>0</v>
      </c>
      <c r="O276" s="39">
        <f t="shared" si="141"/>
        <v>0</v>
      </c>
    </row>
    <row r="277" spans="1:15" x14ac:dyDescent="0.25">
      <c r="A277" s="41" t="str">
        <f t="shared" si="134"/>
        <v>St George-CCI</v>
      </c>
      <c r="B277" s="1" t="s" vm="15">
        <v>16</v>
      </c>
      <c r="C277" s="1">
        <f t="shared" si="135"/>
        <v>12</v>
      </c>
      <c r="D277" s="1">
        <v>3</v>
      </c>
      <c r="E277" s="39">
        <f t="shared" si="136"/>
        <v>0.25</v>
      </c>
      <c r="F277" s="1">
        <v>0</v>
      </c>
      <c r="G277" s="39">
        <f t="shared" si="137"/>
        <v>0</v>
      </c>
      <c r="H277" s="1">
        <v>9</v>
      </c>
      <c r="I277" s="39">
        <f t="shared" si="138"/>
        <v>0.75</v>
      </c>
      <c r="J277" s="1">
        <v>0</v>
      </c>
      <c r="K277" s="39">
        <f t="shared" si="139"/>
        <v>0</v>
      </c>
      <c r="L277" s="1">
        <v>3</v>
      </c>
      <c r="M277" s="39">
        <f t="shared" si="140"/>
        <v>1</v>
      </c>
      <c r="N277" s="1">
        <v>0</v>
      </c>
      <c r="O277" s="39">
        <f t="shared" si="141"/>
        <v>0</v>
      </c>
    </row>
    <row r="278" spans="1:15" x14ac:dyDescent="0.25">
      <c r="A278" s="41" t="str">
        <f t="shared" si="134"/>
        <v>Suncorp-CCI</v>
      </c>
      <c r="B278" s="1" t="s" vm="16">
        <v>17</v>
      </c>
      <c r="C278" s="1">
        <f t="shared" si="135"/>
        <v>28</v>
      </c>
      <c r="D278" s="1">
        <v>28</v>
      </c>
      <c r="E278" s="39">
        <f t="shared" si="136"/>
        <v>1</v>
      </c>
      <c r="F278" s="1">
        <v>0</v>
      </c>
      <c r="G278" s="39">
        <f t="shared" si="137"/>
        <v>0</v>
      </c>
      <c r="H278" s="1">
        <v>0</v>
      </c>
      <c r="I278" s="39">
        <f t="shared" si="138"/>
        <v>0</v>
      </c>
      <c r="J278" s="1">
        <v>4</v>
      </c>
      <c r="K278" s="39">
        <f t="shared" si="139"/>
        <v>0.14285714285714285</v>
      </c>
      <c r="L278" s="1">
        <v>1</v>
      </c>
      <c r="M278" s="39">
        <f t="shared" si="140"/>
        <v>3.5714285714285712E-2</v>
      </c>
      <c r="N278" s="1">
        <v>0</v>
      </c>
      <c r="O278" s="39">
        <f t="shared" si="141"/>
        <v>0</v>
      </c>
    </row>
    <row r="279" spans="1:15" x14ac:dyDescent="0.25">
      <c r="A279" s="41" t="str">
        <f t="shared" si="134"/>
        <v>Swiss Re-CCI</v>
      </c>
      <c r="B279" s="1" t="s" vm="17">
        <v>18</v>
      </c>
      <c r="C279" s="1">
        <f t="shared" si="135"/>
        <v>0</v>
      </c>
      <c r="D279" s="1">
        <v>0</v>
      </c>
      <c r="E279" s="39">
        <f t="shared" ref="E279:E282" si="142">IFERROR(D279/$C279,0)</f>
        <v>0</v>
      </c>
      <c r="F279" s="1">
        <v>0</v>
      </c>
      <c r="G279" s="39">
        <f t="shared" ref="G279:G282" si="143">IFERROR(F279/$C279,0)</f>
        <v>0</v>
      </c>
      <c r="H279" s="1">
        <v>0</v>
      </c>
      <c r="I279" s="39">
        <f t="shared" si="138"/>
        <v>0</v>
      </c>
      <c r="J279" s="1">
        <v>0</v>
      </c>
      <c r="K279" s="39">
        <f t="shared" ref="K279:K282" si="144">IFERROR(J279/$D279,0)</f>
        <v>0</v>
      </c>
      <c r="L279" s="1">
        <v>0</v>
      </c>
      <c r="M279" s="39">
        <f t="shared" ref="M279:M282" si="145">IFERROR(L279/$D279,0)</f>
        <v>0</v>
      </c>
      <c r="N279" s="1">
        <v>0</v>
      </c>
      <c r="O279" s="39">
        <f t="shared" si="141"/>
        <v>0</v>
      </c>
    </row>
    <row r="280" spans="1:15" x14ac:dyDescent="0.25">
      <c r="A280" s="41" t="str">
        <f t="shared" si="134"/>
        <v>TAL Life-CCI</v>
      </c>
      <c r="B280" s="1" t="s" vm="18">
        <v>19</v>
      </c>
      <c r="C280" s="1">
        <f t="shared" si="135"/>
        <v>0</v>
      </c>
      <c r="D280" s="1">
        <v>0</v>
      </c>
      <c r="E280" s="39">
        <f t="shared" si="142"/>
        <v>0</v>
      </c>
      <c r="F280" s="1">
        <v>0</v>
      </c>
      <c r="G280" s="39">
        <f t="shared" si="143"/>
        <v>0</v>
      </c>
      <c r="H280" s="1">
        <v>0</v>
      </c>
      <c r="I280" s="39">
        <f t="shared" si="138"/>
        <v>0</v>
      </c>
      <c r="J280" s="1">
        <v>0</v>
      </c>
      <c r="K280" s="39">
        <f t="shared" si="144"/>
        <v>0</v>
      </c>
      <c r="L280" s="1">
        <v>0</v>
      </c>
      <c r="M280" s="39">
        <f t="shared" si="145"/>
        <v>0</v>
      </c>
      <c r="N280" s="1">
        <v>0</v>
      </c>
      <c r="O280" s="39">
        <f t="shared" si="141"/>
        <v>0</v>
      </c>
    </row>
    <row r="281" spans="1:15" x14ac:dyDescent="0.25">
      <c r="A281" s="41" t="str">
        <f t="shared" si="134"/>
        <v>Westpac-CCI</v>
      </c>
      <c r="B281" s="1" t="s" vm="19">
        <v>20</v>
      </c>
      <c r="C281" s="1">
        <f t="shared" si="135"/>
        <v>1305</v>
      </c>
      <c r="D281" s="1">
        <v>1099</v>
      </c>
      <c r="E281" s="39">
        <f t="shared" si="142"/>
        <v>0.84214559386973176</v>
      </c>
      <c r="F281" s="1">
        <v>0</v>
      </c>
      <c r="G281" s="39">
        <f t="shared" si="143"/>
        <v>0</v>
      </c>
      <c r="H281" s="1">
        <v>206</v>
      </c>
      <c r="I281" s="39">
        <f t="shared" si="138"/>
        <v>0.15785440613026819</v>
      </c>
      <c r="J281" s="1">
        <v>715</v>
      </c>
      <c r="K281" s="39">
        <f t="shared" si="144"/>
        <v>0.65059144676979075</v>
      </c>
      <c r="L281" s="1">
        <v>4</v>
      </c>
      <c r="M281" s="39">
        <f t="shared" si="145"/>
        <v>3.6396724294813468E-3</v>
      </c>
      <c r="N281" s="1">
        <v>37</v>
      </c>
      <c r="O281" s="39">
        <f t="shared" si="141"/>
        <v>3.3666969972702458E-2</v>
      </c>
    </row>
    <row r="282" spans="1:15" x14ac:dyDescent="0.25">
      <c r="A282" s="41" t="str">
        <f t="shared" si="134"/>
        <v>Zurich-CCI</v>
      </c>
      <c r="B282" s="1" t="s" vm="20">
        <v>21</v>
      </c>
      <c r="C282" s="1">
        <f t="shared" si="135"/>
        <v>0</v>
      </c>
      <c r="D282" s="1">
        <v>0</v>
      </c>
      <c r="E282" s="39">
        <f t="shared" si="142"/>
        <v>0</v>
      </c>
      <c r="F282" s="1">
        <v>0</v>
      </c>
      <c r="G282" s="39">
        <f t="shared" si="143"/>
        <v>0</v>
      </c>
      <c r="H282" s="1">
        <v>0</v>
      </c>
      <c r="I282" s="39">
        <f t="shared" si="138"/>
        <v>0</v>
      </c>
      <c r="J282" s="1">
        <v>0</v>
      </c>
      <c r="K282" s="39">
        <f t="shared" si="144"/>
        <v>0</v>
      </c>
      <c r="L282" s="1">
        <v>0</v>
      </c>
      <c r="M282" s="39">
        <f t="shared" si="145"/>
        <v>0</v>
      </c>
      <c r="N282" s="1">
        <v>0</v>
      </c>
      <c r="O282" s="39">
        <f t="shared" si="141"/>
        <v>0</v>
      </c>
    </row>
    <row r="284" spans="1:15" x14ac:dyDescent="0.25">
      <c r="B284" s="6" t="s">
        <v>35</v>
      </c>
      <c r="C284" s="12" t="s">
        <v>74</v>
      </c>
      <c r="D284" s="308" t="s">
        <v>75</v>
      </c>
      <c r="E284" s="308"/>
      <c r="F284" s="308" t="s">
        <v>76</v>
      </c>
      <c r="G284" s="308"/>
      <c r="H284" s="308" t="s">
        <v>77</v>
      </c>
      <c r="I284" s="308"/>
      <c r="J284" s="308" t="s" vm="28">
        <v>40</v>
      </c>
      <c r="K284" s="308"/>
      <c r="L284" s="308" t="s">
        <v>42</v>
      </c>
      <c r="M284" s="308"/>
    </row>
    <row r="285" spans="1:15" x14ac:dyDescent="0.25">
      <c r="B285" s="7"/>
      <c r="C285" s="8" t="s">
        <v>44</v>
      </c>
      <c r="D285" s="8" t="s">
        <v>44</v>
      </c>
      <c r="E285" s="8" t="s">
        <v>43</v>
      </c>
      <c r="F285" s="8" t="s">
        <v>44</v>
      </c>
      <c r="G285" s="8" t="s">
        <v>41</v>
      </c>
      <c r="H285" s="8" t="s">
        <v>44</v>
      </c>
      <c r="I285" s="8" t="s">
        <v>41</v>
      </c>
      <c r="J285" s="8" t="s">
        <v>44</v>
      </c>
      <c r="K285" s="8" t="s">
        <v>43</v>
      </c>
      <c r="L285" s="8" t="s">
        <v>44</v>
      </c>
      <c r="M285" s="8" t="s">
        <v>43</v>
      </c>
    </row>
    <row r="286" spans="1:15" x14ac:dyDescent="0.25">
      <c r="A286" s="41" t="str">
        <f>B286&amp;"-"&amp;$B$284</f>
        <v>AIA-Funeral</v>
      </c>
      <c r="B286" s="1" t="s">
        <v>1</v>
      </c>
      <c r="C286" s="1">
        <f>D286+F286+H286</f>
        <v>0</v>
      </c>
      <c r="D286" s="1">
        <v>0</v>
      </c>
      <c r="E286" s="39">
        <f>IFERROR(D286/$C286,0)</f>
        <v>0</v>
      </c>
      <c r="F286" s="1">
        <v>0</v>
      </c>
      <c r="G286" s="39">
        <f>IFERROR(F286/$C286,0)</f>
        <v>0</v>
      </c>
      <c r="H286" s="1">
        <v>0</v>
      </c>
      <c r="I286" s="39">
        <f>IFERROR(H286/$C286,0)</f>
        <v>0</v>
      </c>
      <c r="J286" s="1">
        <v>0</v>
      </c>
      <c r="K286" s="39">
        <f>IFERROR(J286/$D286,0)</f>
        <v>0</v>
      </c>
      <c r="L286" s="1">
        <v>0</v>
      </c>
      <c r="M286" s="39">
        <f>IFERROR(L286/$D286,0)</f>
        <v>0</v>
      </c>
      <c r="N286" s="1">
        <v>0</v>
      </c>
      <c r="O286" s="39">
        <f>IFERROR(N286/$D286,0)</f>
        <v>0</v>
      </c>
    </row>
    <row r="287" spans="1:15" x14ac:dyDescent="0.25">
      <c r="A287" s="41" t="str">
        <f t="shared" ref="A287:A306" si="146">B287&amp;"-"&amp;$B$284</f>
        <v>Allianz-Funeral</v>
      </c>
      <c r="B287" s="1" t="s" vm="1">
        <v>2</v>
      </c>
      <c r="C287" s="1">
        <f t="shared" ref="C287:C306" si="147">D287+F287+H287</f>
        <v>0</v>
      </c>
      <c r="D287" s="1">
        <v>0</v>
      </c>
      <c r="E287" s="39">
        <f t="shared" ref="E287:E302" si="148">IFERROR(D287/$C287,0)</f>
        <v>0</v>
      </c>
      <c r="F287" s="1">
        <v>0</v>
      </c>
      <c r="G287" s="39">
        <f t="shared" ref="G287:G302" si="149">IFERROR(F287/$C287,0)</f>
        <v>0</v>
      </c>
      <c r="H287" s="1">
        <v>0</v>
      </c>
      <c r="I287" s="39">
        <f t="shared" ref="I287:I306" si="150">IFERROR(H287/$C287,0)</f>
        <v>0</v>
      </c>
      <c r="J287" s="1">
        <v>0</v>
      </c>
      <c r="K287" s="39">
        <f t="shared" ref="K287:K302" si="151">IFERROR(J287/$D287,0)</f>
        <v>0</v>
      </c>
      <c r="L287" s="1">
        <v>0</v>
      </c>
      <c r="M287" s="39">
        <f t="shared" ref="M287:M302" si="152">IFERROR(L287/$D287,0)</f>
        <v>0</v>
      </c>
      <c r="N287" s="1">
        <v>0</v>
      </c>
      <c r="O287" s="39">
        <f t="shared" ref="O287:O306" si="153">IFERROR(N287/$D287,0)</f>
        <v>0</v>
      </c>
    </row>
    <row r="288" spans="1:15" x14ac:dyDescent="0.25">
      <c r="A288" s="41" t="str">
        <f t="shared" si="146"/>
        <v>AMP-Funeral</v>
      </c>
      <c r="B288" s="1" t="s" vm="2">
        <v>3</v>
      </c>
      <c r="C288" s="1">
        <f t="shared" si="147"/>
        <v>0</v>
      </c>
      <c r="D288" s="1">
        <v>0</v>
      </c>
      <c r="E288" s="39">
        <f t="shared" si="148"/>
        <v>0</v>
      </c>
      <c r="F288" s="1">
        <v>0</v>
      </c>
      <c r="G288" s="39">
        <f t="shared" si="149"/>
        <v>0</v>
      </c>
      <c r="H288" s="1">
        <v>0</v>
      </c>
      <c r="I288" s="39">
        <f t="shared" si="150"/>
        <v>0</v>
      </c>
      <c r="J288" s="1">
        <v>0</v>
      </c>
      <c r="K288" s="39">
        <f t="shared" si="151"/>
        <v>0</v>
      </c>
      <c r="L288" s="1">
        <v>0</v>
      </c>
      <c r="M288" s="39">
        <f t="shared" si="152"/>
        <v>0</v>
      </c>
      <c r="N288" s="1">
        <v>0</v>
      </c>
      <c r="O288" s="39">
        <f t="shared" si="153"/>
        <v>0</v>
      </c>
    </row>
    <row r="289" spans="1:15" x14ac:dyDescent="0.25">
      <c r="A289" s="41" t="str">
        <f t="shared" si="146"/>
        <v>Clearview-Funeral</v>
      </c>
      <c r="B289" s="1" t="s" vm="3">
        <v>4</v>
      </c>
      <c r="C289" s="1">
        <f t="shared" si="147"/>
        <v>0</v>
      </c>
      <c r="D289" s="1">
        <v>0</v>
      </c>
      <c r="E289" s="39">
        <f t="shared" si="148"/>
        <v>0</v>
      </c>
      <c r="F289" s="1">
        <v>0</v>
      </c>
      <c r="G289" s="39">
        <f t="shared" si="149"/>
        <v>0</v>
      </c>
      <c r="H289" s="1">
        <v>0</v>
      </c>
      <c r="I289" s="39">
        <f t="shared" si="150"/>
        <v>0</v>
      </c>
      <c r="J289" s="1">
        <v>0</v>
      </c>
      <c r="K289" s="39">
        <f t="shared" si="151"/>
        <v>0</v>
      </c>
      <c r="L289" s="1">
        <v>0</v>
      </c>
      <c r="M289" s="39">
        <f t="shared" si="152"/>
        <v>0</v>
      </c>
      <c r="N289" s="1">
        <v>0</v>
      </c>
      <c r="O289" s="39">
        <f t="shared" si="153"/>
        <v>0</v>
      </c>
    </row>
    <row r="290" spans="1:15" x14ac:dyDescent="0.25">
      <c r="A290" s="41" t="str">
        <f t="shared" si="146"/>
        <v>CMLA-Funeral</v>
      </c>
      <c r="B290" s="1" t="s" vm="4">
        <v>5</v>
      </c>
      <c r="C290" s="1">
        <f t="shared" si="147"/>
        <v>0</v>
      </c>
      <c r="D290" s="1">
        <v>0</v>
      </c>
      <c r="E290" s="39">
        <f t="shared" si="148"/>
        <v>0</v>
      </c>
      <c r="F290" s="1">
        <v>0</v>
      </c>
      <c r="G290" s="39">
        <f t="shared" si="149"/>
        <v>0</v>
      </c>
      <c r="H290" s="1">
        <v>0</v>
      </c>
      <c r="I290" s="39">
        <f t="shared" si="150"/>
        <v>0</v>
      </c>
      <c r="J290" s="1">
        <v>0</v>
      </c>
      <c r="K290" s="39">
        <f t="shared" si="151"/>
        <v>0</v>
      </c>
      <c r="L290" s="1">
        <v>0</v>
      </c>
      <c r="M290" s="39">
        <f t="shared" si="152"/>
        <v>0</v>
      </c>
      <c r="N290" s="1">
        <v>0</v>
      </c>
      <c r="O290" s="39">
        <f t="shared" si="153"/>
        <v>0</v>
      </c>
    </row>
    <row r="291" spans="1:15" x14ac:dyDescent="0.25">
      <c r="A291" s="41" t="str">
        <f t="shared" si="146"/>
        <v>Hallmark-Funeral</v>
      </c>
      <c r="B291" s="1" t="s" vm="5">
        <v>6</v>
      </c>
      <c r="C291" s="1">
        <f t="shared" si="147"/>
        <v>0</v>
      </c>
      <c r="D291" s="1">
        <v>0</v>
      </c>
      <c r="E291" s="39">
        <f t="shared" si="148"/>
        <v>0</v>
      </c>
      <c r="F291" s="1">
        <v>0</v>
      </c>
      <c r="G291" s="39">
        <f t="shared" si="149"/>
        <v>0</v>
      </c>
      <c r="H291" s="1">
        <v>0</v>
      </c>
      <c r="I291" s="39">
        <f t="shared" si="150"/>
        <v>0</v>
      </c>
      <c r="J291" s="1">
        <v>0</v>
      </c>
      <c r="K291" s="39">
        <f t="shared" si="151"/>
        <v>0</v>
      </c>
      <c r="L291" s="1">
        <v>0</v>
      </c>
      <c r="M291" s="39">
        <f t="shared" si="152"/>
        <v>0</v>
      </c>
      <c r="N291" s="1">
        <v>0</v>
      </c>
      <c r="O291" s="39">
        <f t="shared" si="153"/>
        <v>0</v>
      </c>
    </row>
    <row r="292" spans="1:15" x14ac:dyDescent="0.25">
      <c r="A292" s="41" t="str">
        <f t="shared" si="146"/>
        <v>Hannover Re-Funeral</v>
      </c>
      <c r="B292" s="1" t="s" vm="6">
        <v>7</v>
      </c>
      <c r="C292" s="1">
        <f t="shared" si="147"/>
        <v>49</v>
      </c>
      <c r="D292" s="1">
        <v>34</v>
      </c>
      <c r="E292" s="39">
        <f t="shared" si="148"/>
        <v>0.69387755102040816</v>
      </c>
      <c r="F292" s="1">
        <v>0</v>
      </c>
      <c r="G292" s="39">
        <f t="shared" si="149"/>
        <v>0</v>
      </c>
      <c r="H292" s="1">
        <v>15</v>
      </c>
      <c r="I292" s="39">
        <f t="shared" si="150"/>
        <v>0.30612244897959184</v>
      </c>
      <c r="J292" s="1">
        <v>8</v>
      </c>
      <c r="K292" s="39">
        <f t="shared" si="151"/>
        <v>0.23529411764705882</v>
      </c>
      <c r="L292" s="1">
        <v>26</v>
      </c>
      <c r="M292" s="39">
        <f t="shared" si="152"/>
        <v>0.76470588235294112</v>
      </c>
      <c r="N292" s="1">
        <v>0</v>
      </c>
      <c r="O292" s="39">
        <f t="shared" si="153"/>
        <v>0</v>
      </c>
    </row>
    <row r="293" spans="1:15" x14ac:dyDescent="0.25">
      <c r="A293" s="41" t="str">
        <f t="shared" si="146"/>
        <v>HCF-Funeral</v>
      </c>
      <c r="B293" s="1" t="s" vm="7">
        <v>8</v>
      </c>
      <c r="C293" s="1">
        <f t="shared" si="147"/>
        <v>0</v>
      </c>
      <c r="D293" s="1">
        <v>0</v>
      </c>
      <c r="E293" s="39">
        <f t="shared" si="148"/>
        <v>0</v>
      </c>
      <c r="F293" s="1">
        <v>0</v>
      </c>
      <c r="G293" s="39">
        <f t="shared" si="149"/>
        <v>0</v>
      </c>
      <c r="H293" s="1">
        <v>0</v>
      </c>
      <c r="I293" s="39">
        <f t="shared" si="150"/>
        <v>0</v>
      </c>
      <c r="J293" s="1">
        <v>0</v>
      </c>
      <c r="K293" s="39">
        <f t="shared" si="151"/>
        <v>0</v>
      </c>
      <c r="L293" s="1">
        <v>0</v>
      </c>
      <c r="M293" s="39">
        <f t="shared" si="152"/>
        <v>0</v>
      </c>
      <c r="N293" s="1">
        <v>0</v>
      </c>
      <c r="O293" s="39">
        <f t="shared" si="153"/>
        <v>0</v>
      </c>
    </row>
    <row r="294" spans="1:15" x14ac:dyDescent="0.25">
      <c r="A294" s="41" t="str">
        <f t="shared" si="146"/>
        <v>MetLife-Funeral</v>
      </c>
      <c r="B294" s="1" t="s" vm="8">
        <v>9</v>
      </c>
      <c r="C294" s="1">
        <f t="shared" si="147"/>
        <v>0</v>
      </c>
      <c r="D294" s="1">
        <v>0</v>
      </c>
      <c r="E294" s="39">
        <f t="shared" si="148"/>
        <v>0</v>
      </c>
      <c r="F294" s="1">
        <v>0</v>
      </c>
      <c r="G294" s="39">
        <f t="shared" si="149"/>
        <v>0</v>
      </c>
      <c r="H294" s="1">
        <v>0</v>
      </c>
      <c r="I294" s="39">
        <f t="shared" si="150"/>
        <v>0</v>
      </c>
      <c r="J294" s="1">
        <v>0</v>
      </c>
      <c r="K294" s="39">
        <f t="shared" si="151"/>
        <v>0</v>
      </c>
      <c r="L294" s="1">
        <v>0</v>
      </c>
      <c r="M294" s="39">
        <f t="shared" si="152"/>
        <v>0</v>
      </c>
      <c r="N294" s="1">
        <v>0</v>
      </c>
      <c r="O294" s="39">
        <f t="shared" si="153"/>
        <v>0</v>
      </c>
    </row>
    <row r="295" spans="1:15" x14ac:dyDescent="0.25">
      <c r="A295" s="41" t="str">
        <f t="shared" si="146"/>
        <v>MLC-Funeral</v>
      </c>
      <c r="B295" s="1" t="s" vm="9">
        <v>10</v>
      </c>
      <c r="C295" s="1">
        <f t="shared" si="147"/>
        <v>0</v>
      </c>
      <c r="D295" s="1">
        <v>0</v>
      </c>
      <c r="E295" s="39">
        <f t="shared" si="148"/>
        <v>0</v>
      </c>
      <c r="F295" s="1">
        <v>0</v>
      </c>
      <c r="G295" s="39">
        <f t="shared" si="149"/>
        <v>0</v>
      </c>
      <c r="H295" s="1">
        <v>0</v>
      </c>
      <c r="I295" s="39">
        <f t="shared" si="150"/>
        <v>0</v>
      </c>
      <c r="J295" s="1">
        <v>0</v>
      </c>
      <c r="K295" s="39">
        <f t="shared" si="151"/>
        <v>0</v>
      </c>
      <c r="L295" s="1">
        <v>0</v>
      </c>
      <c r="M295" s="39">
        <f t="shared" si="152"/>
        <v>0</v>
      </c>
      <c r="N295" s="1">
        <v>0</v>
      </c>
      <c r="O295" s="39">
        <f t="shared" si="153"/>
        <v>0</v>
      </c>
    </row>
    <row r="296" spans="1:15" x14ac:dyDescent="0.25">
      <c r="A296" s="41" t="str">
        <f t="shared" si="146"/>
        <v>NobleOak-Funeral</v>
      </c>
      <c r="B296" s="1" t="s" vm="10">
        <v>11</v>
      </c>
      <c r="C296" s="1">
        <f t="shared" si="147"/>
        <v>0</v>
      </c>
      <c r="D296" s="1">
        <v>0</v>
      </c>
      <c r="E296" s="39">
        <f t="shared" si="148"/>
        <v>0</v>
      </c>
      <c r="F296" s="1">
        <v>0</v>
      </c>
      <c r="G296" s="39">
        <f t="shared" si="149"/>
        <v>0</v>
      </c>
      <c r="H296" s="1">
        <v>0</v>
      </c>
      <c r="I296" s="39">
        <f t="shared" si="150"/>
        <v>0</v>
      </c>
      <c r="J296" s="1">
        <v>0</v>
      </c>
      <c r="K296" s="39">
        <f t="shared" si="151"/>
        <v>0</v>
      </c>
      <c r="L296" s="1">
        <v>0</v>
      </c>
      <c r="M296" s="39">
        <f t="shared" si="152"/>
        <v>0</v>
      </c>
      <c r="N296" s="1">
        <v>0</v>
      </c>
      <c r="O296" s="39">
        <f t="shared" si="153"/>
        <v>0</v>
      </c>
    </row>
    <row r="297" spans="1:15" x14ac:dyDescent="0.25">
      <c r="A297" s="41" t="str">
        <f t="shared" si="146"/>
        <v>OnePath-Funeral</v>
      </c>
      <c r="B297" s="1" t="s" vm="11">
        <v>12</v>
      </c>
      <c r="C297" s="1">
        <f t="shared" si="147"/>
        <v>0</v>
      </c>
      <c r="D297" s="1">
        <v>0</v>
      </c>
      <c r="E297" s="39">
        <f t="shared" si="148"/>
        <v>0</v>
      </c>
      <c r="F297" s="1">
        <v>0</v>
      </c>
      <c r="G297" s="39">
        <f t="shared" si="149"/>
        <v>0</v>
      </c>
      <c r="H297" s="1">
        <v>0</v>
      </c>
      <c r="I297" s="39">
        <f t="shared" si="150"/>
        <v>0</v>
      </c>
      <c r="J297" s="1">
        <v>0</v>
      </c>
      <c r="K297" s="39">
        <f t="shared" si="151"/>
        <v>0</v>
      </c>
      <c r="L297" s="1">
        <v>0</v>
      </c>
      <c r="M297" s="39">
        <f t="shared" si="152"/>
        <v>0</v>
      </c>
      <c r="N297" s="1">
        <v>0</v>
      </c>
      <c r="O297" s="39">
        <f t="shared" si="153"/>
        <v>0</v>
      </c>
    </row>
    <row r="298" spans="1:15" x14ac:dyDescent="0.25">
      <c r="A298" s="41" t="str">
        <f t="shared" si="146"/>
        <v>QBE-Funeral</v>
      </c>
      <c r="B298" s="1" t="s" vm="12">
        <v>13</v>
      </c>
      <c r="C298" s="1">
        <f t="shared" si="147"/>
        <v>0</v>
      </c>
      <c r="D298" s="1">
        <v>0</v>
      </c>
      <c r="E298" s="39">
        <f t="shared" si="148"/>
        <v>0</v>
      </c>
      <c r="F298" s="1">
        <v>0</v>
      </c>
      <c r="G298" s="39">
        <f t="shared" si="149"/>
        <v>0</v>
      </c>
      <c r="H298" s="1">
        <v>0</v>
      </c>
      <c r="I298" s="39">
        <f t="shared" si="150"/>
        <v>0</v>
      </c>
      <c r="J298" s="1">
        <v>0</v>
      </c>
      <c r="K298" s="39">
        <f t="shared" si="151"/>
        <v>0</v>
      </c>
      <c r="L298" s="1">
        <v>0</v>
      </c>
      <c r="M298" s="39">
        <f t="shared" si="152"/>
        <v>0</v>
      </c>
      <c r="N298" s="1">
        <v>0</v>
      </c>
      <c r="O298" s="39">
        <f t="shared" si="153"/>
        <v>0</v>
      </c>
    </row>
    <row r="299" spans="1:15" x14ac:dyDescent="0.25">
      <c r="A299" s="41" t="str">
        <f t="shared" si="146"/>
        <v>Qinsure-Funeral</v>
      </c>
      <c r="B299" s="1" t="s" vm="13">
        <v>14</v>
      </c>
      <c r="C299" s="1">
        <f t="shared" si="147"/>
        <v>0</v>
      </c>
      <c r="D299" s="1">
        <v>0</v>
      </c>
      <c r="E299" s="39">
        <f t="shared" si="148"/>
        <v>0</v>
      </c>
      <c r="F299" s="1">
        <v>0</v>
      </c>
      <c r="G299" s="39">
        <f t="shared" si="149"/>
        <v>0</v>
      </c>
      <c r="H299" s="1">
        <v>0</v>
      </c>
      <c r="I299" s="39">
        <f t="shared" si="150"/>
        <v>0</v>
      </c>
      <c r="J299" s="1">
        <v>0</v>
      </c>
      <c r="K299" s="39">
        <f t="shared" si="151"/>
        <v>0</v>
      </c>
      <c r="L299" s="1">
        <v>0</v>
      </c>
      <c r="M299" s="39">
        <f t="shared" si="152"/>
        <v>0</v>
      </c>
      <c r="N299" s="1">
        <v>0</v>
      </c>
      <c r="O299" s="39">
        <f t="shared" si="153"/>
        <v>0</v>
      </c>
    </row>
    <row r="300" spans="1:15" x14ac:dyDescent="0.25">
      <c r="A300" s="41" t="str">
        <f t="shared" si="146"/>
        <v>St Andrews-Funeral</v>
      </c>
      <c r="B300" s="1" t="s" vm="14">
        <v>15</v>
      </c>
      <c r="C300" s="1">
        <f t="shared" si="147"/>
        <v>20</v>
      </c>
      <c r="D300" s="1">
        <v>20</v>
      </c>
      <c r="E300" s="39">
        <f t="shared" si="148"/>
        <v>1</v>
      </c>
      <c r="F300" s="1">
        <v>0</v>
      </c>
      <c r="G300" s="39">
        <f t="shared" si="149"/>
        <v>0</v>
      </c>
      <c r="H300" s="1">
        <v>0</v>
      </c>
      <c r="I300" s="39">
        <f t="shared" si="150"/>
        <v>0</v>
      </c>
      <c r="J300" s="1">
        <v>20</v>
      </c>
      <c r="K300" s="39">
        <f t="shared" si="151"/>
        <v>1</v>
      </c>
      <c r="L300" s="1">
        <v>0</v>
      </c>
      <c r="M300" s="39">
        <f t="shared" si="152"/>
        <v>0</v>
      </c>
      <c r="N300" s="1">
        <v>0</v>
      </c>
      <c r="O300" s="39">
        <f t="shared" si="153"/>
        <v>0</v>
      </c>
    </row>
    <row r="301" spans="1:15" x14ac:dyDescent="0.25">
      <c r="A301" s="41" t="str">
        <f t="shared" si="146"/>
        <v>St George-Funeral</v>
      </c>
      <c r="B301" s="1" t="s" vm="15">
        <v>16</v>
      </c>
      <c r="C301" s="1">
        <f t="shared" si="147"/>
        <v>0</v>
      </c>
      <c r="D301" s="1">
        <v>0</v>
      </c>
      <c r="E301" s="39">
        <f t="shared" si="148"/>
        <v>0</v>
      </c>
      <c r="F301" s="1">
        <v>0</v>
      </c>
      <c r="G301" s="39">
        <f t="shared" si="149"/>
        <v>0</v>
      </c>
      <c r="H301" s="1">
        <v>0</v>
      </c>
      <c r="I301" s="39">
        <f t="shared" si="150"/>
        <v>0</v>
      </c>
      <c r="J301" s="1">
        <v>0</v>
      </c>
      <c r="K301" s="39">
        <f t="shared" si="151"/>
        <v>0</v>
      </c>
      <c r="L301" s="1">
        <v>0</v>
      </c>
      <c r="M301" s="39">
        <f t="shared" si="152"/>
        <v>0</v>
      </c>
      <c r="N301" s="1">
        <v>0</v>
      </c>
      <c r="O301" s="39">
        <f t="shared" si="153"/>
        <v>0</v>
      </c>
    </row>
    <row r="302" spans="1:15" x14ac:dyDescent="0.25">
      <c r="A302" s="41" t="str">
        <f t="shared" si="146"/>
        <v>Suncorp-Funeral</v>
      </c>
      <c r="B302" s="1" t="s" vm="16">
        <v>17</v>
      </c>
      <c r="C302" s="1">
        <f t="shared" si="147"/>
        <v>80</v>
      </c>
      <c r="D302" s="1">
        <v>80</v>
      </c>
      <c r="E302" s="39">
        <f t="shared" si="148"/>
        <v>1</v>
      </c>
      <c r="F302" s="1">
        <v>0</v>
      </c>
      <c r="G302" s="39">
        <f t="shared" si="149"/>
        <v>0</v>
      </c>
      <c r="H302" s="1">
        <v>0</v>
      </c>
      <c r="I302" s="39">
        <f t="shared" si="150"/>
        <v>0</v>
      </c>
      <c r="J302" s="1">
        <v>22</v>
      </c>
      <c r="K302" s="39">
        <f t="shared" si="151"/>
        <v>0.27500000000000002</v>
      </c>
      <c r="L302" s="1">
        <v>0</v>
      </c>
      <c r="M302" s="39">
        <f t="shared" si="152"/>
        <v>0</v>
      </c>
      <c r="N302" s="1">
        <v>0</v>
      </c>
      <c r="O302" s="39">
        <f t="shared" si="153"/>
        <v>0</v>
      </c>
    </row>
    <row r="303" spans="1:15" x14ac:dyDescent="0.25">
      <c r="A303" s="41" t="str">
        <f t="shared" si="146"/>
        <v>Swiss Re-Funeral</v>
      </c>
      <c r="B303" s="1" t="s" vm="17">
        <v>18</v>
      </c>
      <c r="C303" s="1">
        <f t="shared" si="147"/>
        <v>0</v>
      </c>
      <c r="D303" s="1">
        <v>0</v>
      </c>
      <c r="E303" s="39">
        <f t="shared" ref="E303:E306" si="154">IFERROR(D303/$C303,0)</f>
        <v>0</v>
      </c>
      <c r="F303" s="1">
        <v>0</v>
      </c>
      <c r="G303" s="39">
        <f t="shared" ref="G303:G306" si="155">IFERROR(F303/$C303,0)</f>
        <v>0</v>
      </c>
      <c r="H303" s="1">
        <v>0</v>
      </c>
      <c r="I303" s="39">
        <f t="shared" si="150"/>
        <v>0</v>
      </c>
      <c r="J303" s="1">
        <v>0</v>
      </c>
      <c r="K303" s="39">
        <f t="shared" ref="K303:K306" si="156">IFERROR(J303/$D303,0)</f>
        <v>0</v>
      </c>
      <c r="L303" s="1">
        <v>0</v>
      </c>
      <c r="M303" s="39">
        <f t="shared" ref="M303:M306" si="157">IFERROR(L303/$D303,0)</f>
        <v>0</v>
      </c>
      <c r="N303" s="1">
        <v>0</v>
      </c>
      <c r="O303" s="39">
        <f t="shared" si="153"/>
        <v>0</v>
      </c>
    </row>
    <row r="304" spans="1:15" x14ac:dyDescent="0.25">
      <c r="A304" s="41" t="str">
        <f t="shared" si="146"/>
        <v>TAL Life-Funeral</v>
      </c>
      <c r="B304" s="1" t="s" vm="18">
        <v>19</v>
      </c>
      <c r="C304" s="1">
        <f t="shared" si="147"/>
        <v>135</v>
      </c>
      <c r="D304" s="1">
        <v>125</v>
      </c>
      <c r="E304" s="39">
        <f t="shared" si="154"/>
        <v>0.92592592592592593</v>
      </c>
      <c r="F304" s="1">
        <v>0</v>
      </c>
      <c r="G304" s="39">
        <f t="shared" si="155"/>
        <v>0</v>
      </c>
      <c r="H304" s="1">
        <v>10</v>
      </c>
      <c r="I304" s="39">
        <f t="shared" si="150"/>
        <v>7.407407407407407E-2</v>
      </c>
      <c r="J304" s="1">
        <v>68</v>
      </c>
      <c r="K304" s="39">
        <f t="shared" si="156"/>
        <v>0.54400000000000004</v>
      </c>
      <c r="L304" s="1">
        <v>8</v>
      </c>
      <c r="M304" s="39">
        <f t="shared" si="157"/>
        <v>6.4000000000000001E-2</v>
      </c>
      <c r="N304" s="1">
        <v>29</v>
      </c>
      <c r="O304" s="39">
        <f t="shared" si="153"/>
        <v>0.23200000000000001</v>
      </c>
    </row>
    <row r="305" spans="1:15" x14ac:dyDescent="0.25">
      <c r="A305" s="41" t="str">
        <f t="shared" si="146"/>
        <v>Westpac-Funeral</v>
      </c>
      <c r="B305" s="1" t="s" vm="19">
        <v>20</v>
      </c>
      <c r="C305" s="1">
        <f t="shared" si="147"/>
        <v>20</v>
      </c>
      <c r="D305" s="1">
        <v>20</v>
      </c>
      <c r="E305" s="39">
        <f t="shared" si="154"/>
        <v>1</v>
      </c>
      <c r="F305" s="1">
        <v>0</v>
      </c>
      <c r="G305" s="39">
        <f t="shared" si="155"/>
        <v>0</v>
      </c>
      <c r="H305" s="1">
        <v>0</v>
      </c>
      <c r="I305" s="39">
        <f t="shared" si="150"/>
        <v>0</v>
      </c>
      <c r="J305" s="1">
        <v>0</v>
      </c>
      <c r="K305" s="39">
        <f t="shared" si="156"/>
        <v>0</v>
      </c>
      <c r="L305" s="1">
        <v>0</v>
      </c>
      <c r="M305" s="39">
        <f t="shared" si="157"/>
        <v>0</v>
      </c>
      <c r="N305" s="1">
        <v>0</v>
      </c>
      <c r="O305" s="39">
        <f t="shared" si="153"/>
        <v>0</v>
      </c>
    </row>
    <row r="306" spans="1:15" x14ac:dyDescent="0.25">
      <c r="A306" s="41" t="str">
        <f t="shared" si="146"/>
        <v>Zurich-Funeral</v>
      </c>
      <c r="B306" s="1" t="s" vm="20">
        <v>21</v>
      </c>
      <c r="C306" s="1">
        <f t="shared" si="147"/>
        <v>0</v>
      </c>
      <c r="D306" s="1">
        <v>0</v>
      </c>
      <c r="E306" s="39">
        <f t="shared" si="154"/>
        <v>0</v>
      </c>
      <c r="F306" s="1">
        <v>0</v>
      </c>
      <c r="G306" s="39">
        <f t="shared" si="155"/>
        <v>0</v>
      </c>
      <c r="H306" s="1">
        <v>0</v>
      </c>
      <c r="I306" s="39">
        <f t="shared" si="150"/>
        <v>0</v>
      </c>
      <c r="J306" s="1">
        <v>0</v>
      </c>
      <c r="K306" s="39">
        <f t="shared" si="156"/>
        <v>0</v>
      </c>
      <c r="L306" s="1">
        <v>0</v>
      </c>
      <c r="M306" s="39">
        <f t="shared" si="157"/>
        <v>0</v>
      </c>
      <c r="N306" s="1">
        <v>0</v>
      </c>
      <c r="O306" s="39">
        <f t="shared" si="153"/>
        <v>0</v>
      </c>
    </row>
    <row r="308" spans="1:15" x14ac:dyDescent="0.25">
      <c r="B308" s="6" t="s">
        <v>36</v>
      </c>
      <c r="C308" s="12" t="s">
        <v>74</v>
      </c>
      <c r="D308" s="308" t="s">
        <v>75</v>
      </c>
      <c r="E308" s="308"/>
      <c r="F308" s="308" t="s">
        <v>76</v>
      </c>
      <c r="G308" s="308"/>
      <c r="H308" s="308" t="s">
        <v>77</v>
      </c>
      <c r="I308" s="308"/>
      <c r="J308" s="308" t="s" vm="28">
        <v>40</v>
      </c>
      <c r="K308" s="308"/>
      <c r="L308" s="308" t="s">
        <v>42</v>
      </c>
      <c r="M308" s="308"/>
    </row>
    <row r="309" spans="1:15" x14ac:dyDescent="0.25">
      <c r="B309" s="7"/>
      <c r="C309" s="8" t="s">
        <v>44</v>
      </c>
      <c r="D309" s="8" t="s">
        <v>44</v>
      </c>
      <c r="E309" s="8" t="s">
        <v>43</v>
      </c>
      <c r="F309" s="8" t="s">
        <v>44</v>
      </c>
      <c r="G309" s="8" t="s">
        <v>41</v>
      </c>
      <c r="H309" s="8" t="s">
        <v>44</v>
      </c>
      <c r="I309" s="8" t="s">
        <v>41</v>
      </c>
      <c r="J309" s="8" t="s">
        <v>44</v>
      </c>
      <c r="K309" s="8" t="s">
        <v>43</v>
      </c>
      <c r="L309" s="8" t="s">
        <v>44</v>
      </c>
      <c r="M309" s="8" t="s">
        <v>43</v>
      </c>
    </row>
    <row r="310" spans="1:15" x14ac:dyDescent="0.25">
      <c r="A310" s="41" t="str">
        <f>B310&amp;"-"&amp;$B$308</f>
        <v>AIA-Accident</v>
      </c>
      <c r="B310" s="1" t="s">
        <v>1</v>
      </c>
      <c r="C310" s="1">
        <f>D310+F310+H310</f>
        <v>0</v>
      </c>
      <c r="D310" s="1">
        <v>0</v>
      </c>
      <c r="E310" s="39">
        <f>IFERROR(D310/$C310,0)</f>
        <v>0</v>
      </c>
      <c r="F310" s="1">
        <v>0</v>
      </c>
      <c r="G310" s="39">
        <f>IFERROR(F310/$C310,0)</f>
        <v>0</v>
      </c>
      <c r="H310" s="1">
        <v>0</v>
      </c>
      <c r="I310" s="39">
        <f>IFERROR(H310/$C310,0)</f>
        <v>0</v>
      </c>
      <c r="J310" s="1">
        <v>0</v>
      </c>
      <c r="K310" s="39">
        <f>IFERROR(J310/$D310,0)</f>
        <v>0</v>
      </c>
      <c r="L310" s="1">
        <v>0</v>
      </c>
      <c r="M310" s="39">
        <f>IFERROR(L310/$D310,0)</f>
        <v>0</v>
      </c>
      <c r="N310" s="1">
        <v>0</v>
      </c>
      <c r="O310" s="39">
        <f>IFERROR(N310/$D310,0)</f>
        <v>0</v>
      </c>
    </row>
    <row r="311" spans="1:15" x14ac:dyDescent="0.25">
      <c r="A311" s="41" t="str">
        <f t="shared" ref="A311:A330" si="158">B311&amp;"-"&amp;$B$308</f>
        <v>Allianz-Accident</v>
      </c>
      <c r="B311" s="1" t="s" vm="1">
        <v>2</v>
      </c>
      <c r="C311" s="1">
        <f t="shared" ref="C311:C330" si="159">D311+F311+H311</f>
        <v>0</v>
      </c>
      <c r="D311" s="1">
        <v>0</v>
      </c>
      <c r="E311" s="39">
        <f t="shared" ref="E311:E326" si="160">IFERROR(D311/$C311,0)</f>
        <v>0</v>
      </c>
      <c r="F311" s="1">
        <v>0</v>
      </c>
      <c r="G311" s="39">
        <f t="shared" ref="G311:G326" si="161">IFERROR(F311/$C311,0)</f>
        <v>0</v>
      </c>
      <c r="H311" s="1">
        <v>0</v>
      </c>
      <c r="I311" s="39">
        <f t="shared" ref="I311:I330" si="162">IFERROR(H311/$C311,0)</f>
        <v>0</v>
      </c>
      <c r="J311" s="1">
        <v>0</v>
      </c>
      <c r="K311" s="39">
        <f t="shared" ref="K311:K326" si="163">IFERROR(J311/$D311,0)</f>
        <v>0</v>
      </c>
      <c r="L311" s="1">
        <v>0</v>
      </c>
      <c r="M311" s="39">
        <f t="shared" ref="M311:M326" si="164">IFERROR(L311/$D311,0)</f>
        <v>0</v>
      </c>
      <c r="N311" s="1">
        <v>0</v>
      </c>
      <c r="O311" s="39">
        <f t="shared" ref="O311:O330" si="165">IFERROR(N311/$D311,0)</f>
        <v>0</v>
      </c>
    </row>
    <row r="312" spans="1:15" x14ac:dyDescent="0.25">
      <c r="A312" s="41" t="str">
        <f t="shared" si="158"/>
        <v>AMP-Accident</v>
      </c>
      <c r="B312" s="1" t="s" vm="2">
        <v>3</v>
      </c>
      <c r="C312" s="1">
        <f t="shared" si="159"/>
        <v>0</v>
      </c>
      <c r="D312" s="1">
        <v>0</v>
      </c>
      <c r="E312" s="39">
        <f t="shared" si="160"/>
        <v>0</v>
      </c>
      <c r="F312" s="1">
        <v>0</v>
      </c>
      <c r="G312" s="39">
        <f t="shared" si="161"/>
        <v>0</v>
      </c>
      <c r="H312" s="1">
        <v>0</v>
      </c>
      <c r="I312" s="39">
        <f t="shared" si="162"/>
        <v>0</v>
      </c>
      <c r="J312" s="1">
        <v>0</v>
      </c>
      <c r="K312" s="39">
        <f t="shared" si="163"/>
        <v>0</v>
      </c>
      <c r="L312" s="1">
        <v>0</v>
      </c>
      <c r="M312" s="39">
        <f t="shared" si="164"/>
        <v>0</v>
      </c>
      <c r="N312" s="1">
        <v>0</v>
      </c>
      <c r="O312" s="39">
        <f t="shared" si="165"/>
        <v>0</v>
      </c>
    </row>
    <row r="313" spans="1:15" x14ac:dyDescent="0.25">
      <c r="A313" s="41" t="str">
        <f t="shared" si="158"/>
        <v>Clearview-Accident</v>
      </c>
      <c r="B313" s="1" t="s" vm="3">
        <v>4</v>
      </c>
      <c r="C313" s="1">
        <f t="shared" si="159"/>
        <v>200</v>
      </c>
      <c r="D313" s="1">
        <v>200</v>
      </c>
      <c r="E313" s="39">
        <f t="shared" si="160"/>
        <v>1</v>
      </c>
      <c r="F313" s="1">
        <v>0</v>
      </c>
      <c r="G313" s="39">
        <f t="shared" si="161"/>
        <v>0</v>
      </c>
      <c r="H313" s="1">
        <v>0</v>
      </c>
      <c r="I313" s="39">
        <f t="shared" si="162"/>
        <v>0</v>
      </c>
      <c r="J313" s="1">
        <v>100</v>
      </c>
      <c r="K313" s="39">
        <f t="shared" si="163"/>
        <v>0.5</v>
      </c>
      <c r="L313" s="1">
        <v>98</v>
      </c>
      <c r="M313" s="39">
        <f t="shared" si="164"/>
        <v>0.49</v>
      </c>
      <c r="N313" s="1">
        <v>0</v>
      </c>
      <c r="O313" s="39">
        <f t="shared" si="165"/>
        <v>0</v>
      </c>
    </row>
    <row r="314" spans="1:15" x14ac:dyDescent="0.25">
      <c r="A314" s="41" t="str">
        <f t="shared" si="158"/>
        <v>CMLA-Accident</v>
      </c>
      <c r="B314" s="1" t="s" vm="4">
        <v>5</v>
      </c>
      <c r="C314" s="1">
        <f t="shared" si="159"/>
        <v>5881</v>
      </c>
      <c r="D314" s="1">
        <v>4430</v>
      </c>
      <c r="E314" s="39">
        <f t="shared" si="160"/>
        <v>0.75327325284815505</v>
      </c>
      <c r="F314" s="1">
        <v>0</v>
      </c>
      <c r="G314" s="39">
        <f t="shared" si="161"/>
        <v>0</v>
      </c>
      <c r="H314" s="1">
        <v>1451</v>
      </c>
      <c r="I314" s="39">
        <f t="shared" si="162"/>
        <v>0.24672674715184492</v>
      </c>
      <c r="J314" s="1">
        <v>900</v>
      </c>
      <c r="K314" s="39">
        <f t="shared" si="163"/>
        <v>0.20316027088036118</v>
      </c>
      <c r="L314" s="1">
        <v>2250</v>
      </c>
      <c r="M314" s="39">
        <f t="shared" si="164"/>
        <v>0.50790067720090293</v>
      </c>
      <c r="N314" s="1">
        <v>0</v>
      </c>
      <c r="O314" s="39">
        <f t="shared" si="165"/>
        <v>0</v>
      </c>
    </row>
    <row r="315" spans="1:15" x14ac:dyDescent="0.25">
      <c r="A315" s="41" t="str">
        <f t="shared" si="158"/>
        <v>Hallmark-Accident</v>
      </c>
      <c r="B315" s="1" t="s" vm="5">
        <v>6</v>
      </c>
      <c r="C315" s="1">
        <f t="shared" si="159"/>
        <v>0</v>
      </c>
      <c r="D315" s="1">
        <v>0</v>
      </c>
      <c r="E315" s="39">
        <f t="shared" si="160"/>
        <v>0</v>
      </c>
      <c r="F315" s="1">
        <v>0</v>
      </c>
      <c r="G315" s="39">
        <f t="shared" si="161"/>
        <v>0</v>
      </c>
      <c r="H315" s="1">
        <v>0</v>
      </c>
      <c r="I315" s="39">
        <f t="shared" si="162"/>
        <v>0</v>
      </c>
      <c r="J315" s="1">
        <v>0</v>
      </c>
      <c r="K315" s="39">
        <f t="shared" si="163"/>
        <v>0</v>
      </c>
      <c r="L315" s="1">
        <v>0</v>
      </c>
      <c r="M315" s="39">
        <f t="shared" si="164"/>
        <v>0</v>
      </c>
      <c r="N315" s="1">
        <v>0</v>
      </c>
      <c r="O315" s="39">
        <f t="shared" si="165"/>
        <v>0</v>
      </c>
    </row>
    <row r="316" spans="1:15" x14ac:dyDescent="0.25">
      <c r="A316" s="41" t="str">
        <f t="shared" si="158"/>
        <v>Hannover Re-Accident</v>
      </c>
      <c r="B316" s="1" t="s" vm="6">
        <v>7</v>
      </c>
      <c r="C316" s="1">
        <f t="shared" si="159"/>
        <v>928</v>
      </c>
      <c r="D316" s="1">
        <v>634</v>
      </c>
      <c r="E316" s="39">
        <f t="shared" si="160"/>
        <v>0.68318965517241381</v>
      </c>
      <c r="F316" s="1">
        <v>294</v>
      </c>
      <c r="G316" s="39">
        <f t="shared" si="161"/>
        <v>0.31681034482758619</v>
      </c>
      <c r="H316" s="1">
        <v>0</v>
      </c>
      <c r="I316" s="39">
        <f t="shared" si="162"/>
        <v>0</v>
      </c>
      <c r="J316" s="1">
        <v>486</v>
      </c>
      <c r="K316" s="39">
        <f t="shared" si="163"/>
        <v>0.7665615141955836</v>
      </c>
      <c r="L316" s="1">
        <v>0</v>
      </c>
      <c r="M316" s="39">
        <f t="shared" si="164"/>
        <v>0</v>
      </c>
      <c r="N316" s="1">
        <v>148</v>
      </c>
      <c r="O316" s="39">
        <f t="shared" si="165"/>
        <v>0.2334384858044164</v>
      </c>
    </row>
    <row r="317" spans="1:15" x14ac:dyDescent="0.25">
      <c r="A317" s="41" t="str">
        <f t="shared" si="158"/>
        <v>HCF-Accident</v>
      </c>
      <c r="B317" s="1" t="s" vm="7">
        <v>8</v>
      </c>
      <c r="C317" s="1">
        <f t="shared" si="159"/>
        <v>1975</v>
      </c>
      <c r="D317" s="1">
        <v>1675</v>
      </c>
      <c r="E317" s="39">
        <f t="shared" si="160"/>
        <v>0.84810126582278478</v>
      </c>
      <c r="F317" s="1">
        <v>0</v>
      </c>
      <c r="G317" s="39">
        <f t="shared" si="161"/>
        <v>0</v>
      </c>
      <c r="H317" s="1">
        <v>300</v>
      </c>
      <c r="I317" s="39">
        <f t="shared" si="162"/>
        <v>0.15189873417721519</v>
      </c>
      <c r="J317" s="1">
        <v>975</v>
      </c>
      <c r="K317" s="39">
        <f t="shared" si="163"/>
        <v>0.58208955223880599</v>
      </c>
      <c r="L317" s="1">
        <v>700</v>
      </c>
      <c r="M317" s="39">
        <f t="shared" si="164"/>
        <v>0.41791044776119401</v>
      </c>
      <c r="N317" s="1">
        <v>0</v>
      </c>
      <c r="O317" s="39">
        <f t="shared" si="165"/>
        <v>0</v>
      </c>
    </row>
    <row r="318" spans="1:15" x14ac:dyDescent="0.25">
      <c r="A318" s="41" t="str">
        <f t="shared" si="158"/>
        <v>MetLife-Accident</v>
      </c>
      <c r="B318" s="1" t="s" vm="8">
        <v>9</v>
      </c>
      <c r="C318" s="1">
        <f t="shared" si="159"/>
        <v>2100</v>
      </c>
      <c r="D318" s="1">
        <v>1100</v>
      </c>
      <c r="E318" s="39">
        <f t="shared" si="160"/>
        <v>0.52380952380952384</v>
      </c>
      <c r="F318" s="1">
        <v>0</v>
      </c>
      <c r="G318" s="39">
        <f t="shared" si="161"/>
        <v>0</v>
      </c>
      <c r="H318" s="1">
        <v>1000</v>
      </c>
      <c r="I318" s="39">
        <f t="shared" si="162"/>
        <v>0.47619047619047616</v>
      </c>
      <c r="J318" s="1">
        <v>100</v>
      </c>
      <c r="K318" s="39">
        <f t="shared" si="163"/>
        <v>9.0909090909090912E-2</v>
      </c>
      <c r="L318" s="1">
        <v>0</v>
      </c>
      <c r="M318" s="39">
        <f t="shared" si="164"/>
        <v>0</v>
      </c>
      <c r="N318" s="1">
        <v>0</v>
      </c>
      <c r="O318" s="39">
        <f t="shared" si="165"/>
        <v>0</v>
      </c>
    </row>
    <row r="319" spans="1:15" x14ac:dyDescent="0.25">
      <c r="A319" s="41" t="str">
        <f t="shared" si="158"/>
        <v>MLC-Accident</v>
      </c>
      <c r="B319" s="1" t="s" vm="9">
        <v>10</v>
      </c>
      <c r="C319" s="1">
        <f t="shared" si="159"/>
        <v>709</v>
      </c>
      <c r="D319" s="1">
        <v>706</v>
      </c>
      <c r="E319" s="39">
        <f t="shared" si="160"/>
        <v>0.99576868829337095</v>
      </c>
      <c r="F319" s="1">
        <v>0</v>
      </c>
      <c r="G319" s="39">
        <f t="shared" si="161"/>
        <v>0</v>
      </c>
      <c r="H319" s="1">
        <v>3</v>
      </c>
      <c r="I319" s="39">
        <f t="shared" si="162"/>
        <v>4.2313117066290554E-3</v>
      </c>
      <c r="J319" s="1">
        <v>1</v>
      </c>
      <c r="K319" s="39">
        <f t="shared" si="163"/>
        <v>1.4164305949008499E-3</v>
      </c>
      <c r="L319" s="1">
        <v>3</v>
      </c>
      <c r="M319" s="39">
        <f t="shared" si="164"/>
        <v>4.24929178470255E-3</v>
      </c>
      <c r="N319" s="1">
        <v>2</v>
      </c>
      <c r="O319" s="39">
        <f t="shared" si="165"/>
        <v>2.8328611898016999E-3</v>
      </c>
    </row>
    <row r="320" spans="1:15" x14ac:dyDescent="0.25">
      <c r="A320" s="41" t="str">
        <f t="shared" si="158"/>
        <v>NobleOak-Accident</v>
      </c>
      <c r="B320" s="1" t="s" vm="10">
        <v>11</v>
      </c>
      <c r="C320" s="1">
        <f t="shared" si="159"/>
        <v>0</v>
      </c>
      <c r="D320" s="1">
        <v>0</v>
      </c>
      <c r="E320" s="39">
        <f t="shared" si="160"/>
        <v>0</v>
      </c>
      <c r="F320" s="1">
        <v>0</v>
      </c>
      <c r="G320" s="39">
        <f t="shared" si="161"/>
        <v>0</v>
      </c>
      <c r="H320" s="1">
        <v>0</v>
      </c>
      <c r="I320" s="39">
        <f t="shared" si="162"/>
        <v>0</v>
      </c>
      <c r="J320" s="1">
        <v>0</v>
      </c>
      <c r="K320" s="39">
        <f t="shared" si="163"/>
        <v>0</v>
      </c>
      <c r="L320" s="1">
        <v>0</v>
      </c>
      <c r="M320" s="39">
        <f t="shared" si="164"/>
        <v>0</v>
      </c>
      <c r="N320" s="1">
        <v>0</v>
      </c>
      <c r="O320" s="39">
        <f t="shared" si="165"/>
        <v>0</v>
      </c>
    </row>
    <row r="321" spans="1:15" x14ac:dyDescent="0.25">
      <c r="A321" s="41" t="str">
        <f t="shared" si="158"/>
        <v>OnePath-Accident</v>
      </c>
      <c r="B321" s="1" t="s" vm="11">
        <v>12</v>
      </c>
      <c r="C321" s="1">
        <f t="shared" si="159"/>
        <v>250</v>
      </c>
      <c r="D321" s="1">
        <v>250</v>
      </c>
      <c r="E321" s="39">
        <f t="shared" si="160"/>
        <v>1</v>
      </c>
      <c r="F321" s="1">
        <v>0</v>
      </c>
      <c r="G321" s="39">
        <f t="shared" si="161"/>
        <v>0</v>
      </c>
      <c r="H321" s="1">
        <v>0</v>
      </c>
      <c r="I321" s="39">
        <f t="shared" si="162"/>
        <v>0</v>
      </c>
      <c r="J321" s="1">
        <v>175</v>
      </c>
      <c r="K321" s="39">
        <f t="shared" si="163"/>
        <v>0.7</v>
      </c>
      <c r="L321" s="1">
        <v>0</v>
      </c>
      <c r="M321" s="39">
        <f t="shared" si="164"/>
        <v>0</v>
      </c>
      <c r="N321" s="1">
        <v>0</v>
      </c>
      <c r="O321" s="39">
        <f t="shared" si="165"/>
        <v>0</v>
      </c>
    </row>
    <row r="322" spans="1:15" x14ac:dyDescent="0.25">
      <c r="A322" s="41" t="str">
        <f t="shared" si="158"/>
        <v>QBE-Accident</v>
      </c>
      <c r="B322" s="1" t="s" vm="12">
        <v>13</v>
      </c>
      <c r="C322" s="1">
        <f t="shared" si="159"/>
        <v>0</v>
      </c>
      <c r="D322" s="1">
        <v>0</v>
      </c>
      <c r="E322" s="39">
        <f t="shared" si="160"/>
        <v>0</v>
      </c>
      <c r="F322" s="1">
        <v>0</v>
      </c>
      <c r="G322" s="39">
        <f t="shared" si="161"/>
        <v>0</v>
      </c>
      <c r="H322" s="1">
        <v>0</v>
      </c>
      <c r="I322" s="39">
        <f t="shared" si="162"/>
        <v>0</v>
      </c>
      <c r="J322" s="1">
        <v>0</v>
      </c>
      <c r="K322" s="39">
        <f t="shared" si="163"/>
        <v>0</v>
      </c>
      <c r="L322" s="1">
        <v>0</v>
      </c>
      <c r="M322" s="39">
        <f t="shared" si="164"/>
        <v>0</v>
      </c>
      <c r="N322" s="1">
        <v>0</v>
      </c>
      <c r="O322" s="39">
        <f t="shared" si="165"/>
        <v>0</v>
      </c>
    </row>
    <row r="323" spans="1:15" x14ac:dyDescent="0.25">
      <c r="A323" s="41" t="str">
        <f t="shared" si="158"/>
        <v>Qinsure-Accident</v>
      </c>
      <c r="B323" s="1" t="s" vm="13">
        <v>14</v>
      </c>
      <c r="C323" s="1">
        <f t="shared" si="159"/>
        <v>0</v>
      </c>
      <c r="D323" s="1">
        <v>0</v>
      </c>
      <c r="E323" s="39">
        <f t="shared" si="160"/>
        <v>0</v>
      </c>
      <c r="F323" s="1">
        <v>0</v>
      </c>
      <c r="G323" s="39">
        <f t="shared" si="161"/>
        <v>0</v>
      </c>
      <c r="H323" s="1">
        <v>0</v>
      </c>
      <c r="I323" s="39">
        <f t="shared" si="162"/>
        <v>0</v>
      </c>
      <c r="J323" s="1">
        <v>0</v>
      </c>
      <c r="K323" s="39">
        <f t="shared" si="163"/>
        <v>0</v>
      </c>
      <c r="L323" s="1">
        <v>0</v>
      </c>
      <c r="M323" s="39">
        <f t="shared" si="164"/>
        <v>0</v>
      </c>
      <c r="N323" s="1">
        <v>0</v>
      </c>
      <c r="O323" s="39">
        <f t="shared" si="165"/>
        <v>0</v>
      </c>
    </row>
    <row r="324" spans="1:15" x14ac:dyDescent="0.25">
      <c r="A324" s="41" t="str">
        <f t="shared" si="158"/>
        <v>St Andrews-Accident</v>
      </c>
      <c r="B324" s="1" t="s" vm="14">
        <v>15</v>
      </c>
      <c r="C324" s="1">
        <f t="shared" si="159"/>
        <v>600</v>
      </c>
      <c r="D324" s="1">
        <v>600</v>
      </c>
      <c r="E324" s="39">
        <f t="shared" si="160"/>
        <v>1</v>
      </c>
      <c r="F324" s="1">
        <v>0</v>
      </c>
      <c r="G324" s="39">
        <f t="shared" si="161"/>
        <v>0</v>
      </c>
      <c r="H324" s="1">
        <v>0</v>
      </c>
      <c r="I324" s="39">
        <f t="shared" si="162"/>
        <v>0</v>
      </c>
      <c r="J324" s="1">
        <v>600</v>
      </c>
      <c r="K324" s="39">
        <f t="shared" si="163"/>
        <v>1</v>
      </c>
      <c r="L324" s="1">
        <v>0</v>
      </c>
      <c r="M324" s="39">
        <f t="shared" si="164"/>
        <v>0</v>
      </c>
      <c r="N324" s="1">
        <v>0</v>
      </c>
      <c r="O324" s="39">
        <f t="shared" si="165"/>
        <v>0</v>
      </c>
    </row>
    <row r="325" spans="1:15" x14ac:dyDescent="0.25">
      <c r="A325" s="41" t="str">
        <f t="shared" si="158"/>
        <v>St George-Accident</v>
      </c>
      <c r="B325" s="1" t="s" vm="15">
        <v>16</v>
      </c>
      <c r="C325" s="1">
        <f t="shared" si="159"/>
        <v>45</v>
      </c>
      <c r="D325" s="1">
        <v>0</v>
      </c>
      <c r="E325" s="39">
        <f t="shared" si="160"/>
        <v>0</v>
      </c>
      <c r="F325" s="1">
        <v>0</v>
      </c>
      <c r="G325" s="39">
        <f t="shared" si="161"/>
        <v>0</v>
      </c>
      <c r="H325" s="1">
        <v>45</v>
      </c>
      <c r="I325" s="39">
        <f t="shared" si="162"/>
        <v>1</v>
      </c>
      <c r="J325" s="1">
        <v>0</v>
      </c>
      <c r="K325" s="39">
        <f t="shared" si="163"/>
        <v>0</v>
      </c>
      <c r="L325" s="1">
        <v>0</v>
      </c>
      <c r="M325" s="39">
        <f t="shared" si="164"/>
        <v>0</v>
      </c>
      <c r="N325" s="1">
        <v>0</v>
      </c>
      <c r="O325" s="39">
        <f t="shared" si="165"/>
        <v>0</v>
      </c>
    </row>
    <row r="326" spans="1:15" x14ac:dyDescent="0.25">
      <c r="A326" s="41" t="str">
        <f t="shared" si="158"/>
        <v>Suncorp-Accident</v>
      </c>
      <c r="B326" s="1" t="s" vm="16">
        <v>17</v>
      </c>
      <c r="C326" s="1">
        <f t="shared" si="159"/>
        <v>262</v>
      </c>
      <c r="D326" s="1">
        <v>222</v>
      </c>
      <c r="E326" s="39">
        <f t="shared" si="160"/>
        <v>0.84732824427480913</v>
      </c>
      <c r="F326" s="1">
        <v>0</v>
      </c>
      <c r="G326" s="39">
        <f t="shared" si="161"/>
        <v>0</v>
      </c>
      <c r="H326" s="1">
        <v>40</v>
      </c>
      <c r="I326" s="39">
        <f t="shared" si="162"/>
        <v>0.15267175572519084</v>
      </c>
      <c r="J326" s="1">
        <v>120</v>
      </c>
      <c r="K326" s="39">
        <f t="shared" si="163"/>
        <v>0.54054054054054057</v>
      </c>
      <c r="L326" s="1">
        <v>0</v>
      </c>
      <c r="M326" s="39">
        <f t="shared" si="164"/>
        <v>0</v>
      </c>
      <c r="N326" s="1">
        <v>0</v>
      </c>
      <c r="O326" s="39">
        <f t="shared" si="165"/>
        <v>0</v>
      </c>
    </row>
    <row r="327" spans="1:15" x14ac:dyDescent="0.25">
      <c r="A327" s="41" t="str">
        <f t="shared" si="158"/>
        <v>Swiss Re-Accident</v>
      </c>
      <c r="B327" s="1" t="s" vm="17">
        <v>18</v>
      </c>
      <c r="C327" s="1">
        <f t="shared" si="159"/>
        <v>1</v>
      </c>
      <c r="D327" s="1">
        <v>0</v>
      </c>
      <c r="E327" s="39">
        <f t="shared" ref="E327:E330" si="166">IFERROR(D327/$C327,0)</f>
        <v>0</v>
      </c>
      <c r="F327" s="1">
        <v>0</v>
      </c>
      <c r="G327" s="39">
        <f t="shared" ref="G327:G330" si="167">IFERROR(F327/$C327,0)</f>
        <v>0</v>
      </c>
      <c r="H327" s="1">
        <v>1</v>
      </c>
      <c r="I327" s="39">
        <f t="shared" si="162"/>
        <v>1</v>
      </c>
      <c r="J327" s="1">
        <v>0</v>
      </c>
      <c r="K327" s="39">
        <f t="shared" ref="K327:K330" si="168">IFERROR(J327/$D327,0)</f>
        <v>0</v>
      </c>
      <c r="L327" s="1">
        <v>0</v>
      </c>
      <c r="M327" s="39">
        <f t="shared" ref="M327:M330" si="169">IFERROR(L327/$D327,0)</f>
        <v>0</v>
      </c>
      <c r="N327" s="1">
        <v>0</v>
      </c>
      <c r="O327" s="39">
        <f t="shared" si="165"/>
        <v>0</v>
      </c>
    </row>
    <row r="328" spans="1:15" x14ac:dyDescent="0.25">
      <c r="A328" s="41" t="str">
        <f t="shared" si="158"/>
        <v>TAL Life-Accident</v>
      </c>
      <c r="B328" s="1" t="s" vm="18">
        <v>19</v>
      </c>
      <c r="C328" s="1">
        <f t="shared" si="159"/>
        <v>1000</v>
      </c>
      <c r="D328" s="1">
        <v>500</v>
      </c>
      <c r="E328" s="39">
        <f t="shared" si="166"/>
        <v>0.5</v>
      </c>
      <c r="F328" s="1">
        <v>0</v>
      </c>
      <c r="G328" s="39">
        <f t="shared" si="167"/>
        <v>0</v>
      </c>
      <c r="H328" s="1">
        <v>500</v>
      </c>
      <c r="I328" s="39">
        <f t="shared" si="162"/>
        <v>0.5</v>
      </c>
      <c r="J328" s="1">
        <v>0</v>
      </c>
      <c r="K328" s="39">
        <f t="shared" si="168"/>
        <v>0</v>
      </c>
      <c r="L328" s="1">
        <v>0</v>
      </c>
      <c r="M328" s="39">
        <f t="shared" si="169"/>
        <v>0</v>
      </c>
      <c r="N328" s="1">
        <v>0</v>
      </c>
      <c r="O328" s="39">
        <f t="shared" si="165"/>
        <v>0</v>
      </c>
    </row>
    <row r="329" spans="1:15" x14ac:dyDescent="0.25">
      <c r="A329" s="41" t="str">
        <f t="shared" si="158"/>
        <v>Westpac-Accident</v>
      </c>
      <c r="B329" s="1" t="s" vm="19">
        <v>20</v>
      </c>
      <c r="C329" s="1">
        <f t="shared" si="159"/>
        <v>4631</v>
      </c>
      <c r="D329" s="1">
        <v>3209</v>
      </c>
      <c r="E329" s="39">
        <f t="shared" si="166"/>
        <v>0.69293889008853382</v>
      </c>
      <c r="F329" s="1">
        <v>225</v>
      </c>
      <c r="G329" s="39">
        <f t="shared" si="167"/>
        <v>4.8585618656877563E-2</v>
      </c>
      <c r="H329" s="1">
        <v>1197</v>
      </c>
      <c r="I329" s="39">
        <f t="shared" si="162"/>
        <v>0.25847549125458863</v>
      </c>
      <c r="J329" s="1">
        <v>1950</v>
      </c>
      <c r="K329" s="39">
        <f t="shared" si="168"/>
        <v>0.60766593954502957</v>
      </c>
      <c r="L329" s="1">
        <v>147</v>
      </c>
      <c r="M329" s="39">
        <f t="shared" si="169"/>
        <v>4.5808663134933002E-2</v>
      </c>
      <c r="N329" s="1">
        <v>340</v>
      </c>
      <c r="O329" s="39">
        <f t="shared" si="165"/>
        <v>0.10595200997195388</v>
      </c>
    </row>
    <row r="330" spans="1:15" x14ac:dyDescent="0.25">
      <c r="A330" s="41" t="str">
        <f t="shared" si="158"/>
        <v>Zurich-Accident</v>
      </c>
      <c r="B330" s="1" t="s" vm="20">
        <v>21</v>
      </c>
      <c r="C330" s="1">
        <f t="shared" si="159"/>
        <v>0</v>
      </c>
      <c r="D330" s="1">
        <v>0</v>
      </c>
      <c r="E330" s="39">
        <f t="shared" si="166"/>
        <v>0</v>
      </c>
      <c r="F330" s="1">
        <v>0</v>
      </c>
      <c r="G330" s="39">
        <f t="shared" si="167"/>
        <v>0</v>
      </c>
      <c r="H330" s="1">
        <v>0</v>
      </c>
      <c r="I330" s="39">
        <f t="shared" si="162"/>
        <v>0</v>
      </c>
      <c r="J330" s="1">
        <v>0</v>
      </c>
      <c r="K330" s="39">
        <f t="shared" si="168"/>
        <v>0</v>
      </c>
      <c r="L330" s="1">
        <v>0</v>
      </c>
      <c r="M330" s="39">
        <f t="shared" si="169"/>
        <v>0</v>
      </c>
      <c r="N330" s="1">
        <v>0</v>
      </c>
      <c r="O330" s="39">
        <f t="shared" si="165"/>
        <v>0</v>
      </c>
    </row>
  </sheetData>
  <mergeCells count="48">
    <mergeCell ref="N2:O2"/>
    <mergeCell ref="D2:E2"/>
    <mergeCell ref="F2:G2"/>
    <mergeCell ref="H2:I2"/>
    <mergeCell ref="J2:K2"/>
    <mergeCell ref="L2:M2"/>
    <mergeCell ref="W3:X3"/>
    <mergeCell ref="D73:E73"/>
    <mergeCell ref="F73:G73"/>
    <mergeCell ref="H73:I73"/>
    <mergeCell ref="J73:K73"/>
    <mergeCell ref="L73:M73"/>
    <mergeCell ref="N73:O73"/>
    <mergeCell ref="D188:E188"/>
    <mergeCell ref="F188:G188"/>
    <mergeCell ref="H188:I188"/>
    <mergeCell ref="J188:K188"/>
    <mergeCell ref="L188:M188"/>
    <mergeCell ref="D164:E164"/>
    <mergeCell ref="F164:G164"/>
    <mergeCell ref="H164:I164"/>
    <mergeCell ref="J164:K164"/>
    <mergeCell ref="L164:M164"/>
    <mergeCell ref="D236:E236"/>
    <mergeCell ref="F236:G236"/>
    <mergeCell ref="H236:I236"/>
    <mergeCell ref="J236:K236"/>
    <mergeCell ref="L236:M236"/>
    <mergeCell ref="D212:E212"/>
    <mergeCell ref="F212:G212"/>
    <mergeCell ref="H212:I212"/>
    <mergeCell ref="J212:K212"/>
    <mergeCell ref="L212:M212"/>
    <mergeCell ref="D284:E284"/>
    <mergeCell ref="F284:G284"/>
    <mergeCell ref="H284:I284"/>
    <mergeCell ref="J284:K284"/>
    <mergeCell ref="L284:M284"/>
    <mergeCell ref="D260:E260"/>
    <mergeCell ref="F260:G260"/>
    <mergeCell ref="H260:I260"/>
    <mergeCell ref="J260:K260"/>
    <mergeCell ref="L260:M260"/>
    <mergeCell ref="D308:E308"/>
    <mergeCell ref="F308:G308"/>
    <mergeCell ref="H308:I308"/>
    <mergeCell ref="J308:K308"/>
    <mergeCell ref="L308:M308"/>
  </mergeCells>
  <pageMargins left="0.7" right="0.7" top="0.75" bottom="0.75" header="0.3" footer="0.3"/>
  <pageSetup paperSize="9" orientation="portrait" r:id="rId1"/>
  <headerFooter>
    <oddHeader>&amp;C&amp;B&amp;"Arial"&amp;12&amp;Kff0000​‌OFFICIAL: Sensitive‌​</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dimension ref="A1:X353"/>
  <sheetViews>
    <sheetView showGridLines="0" topLeftCell="B1" zoomScale="70" zoomScaleNormal="70" workbookViewId="0">
      <selection activeCell="O2" sqref="O2:S18"/>
    </sheetView>
  </sheetViews>
  <sheetFormatPr defaultRowHeight="15" outlineLevelCol="1" x14ac:dyDescent="0.25"/>
  <cols>
    <col min="1" max="1" width="29.7109375" style="41" hidden="1" customWidth="1" outlineLevel="1"/>
    <col min="2" max="2" width="29.7109375" bestFit="1" customWidth="1" collapsed="1"/>
    <col min="3" max="3" width="27.28515625" bestFit="1" customWidth="1"/>
    <col min="4" max="4" width="19.5703125" customWidth="1"/>
    <col min="5" max="5" width="16" customWidth="1"/>
    <col min="6" max="6" width="19.5703125" customWidth="1"/>
    <col min="7" max="7" width="15.7109375" customWidth="1"/>
    <col min="8" max="8" width="19.5703125" customWidth="1"/>
    <col min="9" max="9" width="15.7109375" customWidth="1"/>
    <col min="10" max="10" width="19.5703125" bestFit="1" customWidth="1"/>
    <col min="11" max="11" width="16" bestFit="1" customWidth="1"/>
    <col min="12" max="12" width="19.5703125" bestFit="1" customWidth="1"/>
    <col min="13" max="13" width="19.7109375" bestFit="1" customWidth="1"/>
    <col min="14" max="14" width="8.5703125" customWidth="1"/>
    <col min="15" max="15" width="24.28515625" customWidth="1"/>
  </cols>
  <sheetData>
    <row r="1" spans="1:15" ht="23.25" x14ac:dyDescent="0.35">
      <c r="B1" s="11" t="s">
        <v>109</v>
      </c>
      <c r="C1" s="45">
        <v>5</v>
      </c>
      <c r="D1" s="41"/>
      <c r="E1" s="41">
        <v>6</v>
      </c>
      <c r="F1" s="41"/>
      <c r="G1" s="41">
        <v>7</v>
      </c>
      <c r="H1" s="41"/>
      <c r="I1" s="41">
        <v>8</v>
      </c>
      <c r="J1" s="41"/>
      <c r="K1" s="41">
        <v>9</v>
      </c>
      <c r="L1" s="41">
        <v>10</v>
      </c>
      <c r="M1" s="41">
        <v>5</v>
      </c>
      <c r="N1" s="41"/>
      <c r="O1" s="41">
        <v>11</v>
      </c>
    </row>
    <row r="2" spans="1:15" ht="30" x14ac:dyDescent="0.25">
      <c r="B2" s="6" t="s">
        <v>0</v>
      </c>
      <c r="C2" s="311" t="s">
        <v>69</v>
      </c>
      <c r="D2" s="311"/>
      <c r="E2" s="308" t="s">
        <v>70</v>
      </c>
      <c r="F2" s="308"/>
      <c r="G2" s="308" t="s">
        <v>71</v>
      </c>
      <c r="H2" s="308"/>
      <c r="I2" s="308" t="s" vm="32">
        <v>66</v>
      </c>
      <c r="J2" s="308"/>
      <c r="K2" s="308" t="s">
        <v>67</v>
      </c>
      <c r="L2" s="308"/>
      <c r="M2" s="16" t="s" vm="33">
        <v>68</v>
      </c>
      <c r="O2" s="4"/>
    </row>
    <row r="3" spans="1:15" x14ac:dyDescent="0.25">
      <c r="B3" s="7"/>
      <c r="C3" s="7" t="s">
        <v>95</v>
      </c>
      <c r="D3" s="7" t="s">
        <v>96</v>
      </c>
      <c r="E3" s="7" t="s">
        <v>95</v>
      </c>
      <c r="F3" s="7" t="s">
        <v>96</v>
      </c>
      <c r="G3" s="7" t="s">
        <v>95</v>
      </c>
      <c r="H3" s="7" t="s">
        <v>96</v>
      </c>
      <c r="I3" s="7" t="s">
        <v>95</v>
      </c>
      <c r="J3" s="7" t="s">
        <v>96</v>
      </c>
      <c r="K3" s="7" t="s">
        <v>95</v>
      </c>
      <c r="L3" s="7" t="s">
        <v>96</v>
      </c>
      <c r="M3" s="7"/>
    </row>
    <row r="4" spans="1:15" x14ac:dyDescent="0.25">
      <c r="B4" s="2" t="s">
        <v>54</v>
      </c>
      <c r="C4" s="3"/>
    </row>
    <row r="5" spans="1:15" x14ac:dyDescent="0.25">
      <c r="A5" s="41" t="str">
        <f>B5&amp;"-"&amp;$B$4</f>
        <v>AIA-Internal</v>
      </c>
      <c r="B5" s="1" t="s">
        <v>1</v>
      </c>
      <c r="C5" s="1" t="e">
        <v>#N/A</v>
      </c>
      <c r="D5" s="39">
        <f>IFERROR(C5/($C5+$E5+$G5+$I5+$K5),0)</f>
        <v>0</v>
      </c>
      <c r="E5" s="1">
        <v>13</v>
      </c>
      <c r="F5" s="39">
        <f>IFERROR(E5/($C5+$E5+$G5+$I5+$K5),0)</f>
        <v>0</v>
      </c>
      <c r="G5" s="1">
        <v>7</v>
      </c>
      <c r="H5" s="39">
        <f>IFERROR(G5/($C5+$E5+$G5+$I5+$K5),0)</f>
        <v>0</v>
      </c>
      <c r="I5" s="1">
        <v>6</v>
      </c>
      <c r="J5" s="39">
        <f>IFERROR(I5/($C5+$E5+$G5+$I5+$K5),0)</f>
        <v>0</v>
      </c>
      <c r="K5" s="1">
        <v>4</v>
      </c>
      <c r="L5" s="39">
        <f>IFERROR(K5/($C5+$E5+$G5+$I5+$K5),0)</f>
        <v>0</v>
      </c>
      <c r="M5" s="40">
        <v>1.7830188679245282</v>
      </c>
    </row>
    <row r="6" spans="1:15" x14ac:dyDescent="0.25">
      <c r="A6" s="41" t="str">
        <f t="shared" ref="A6:A25" si="0">B6&amp;"-"&amp;$B$4</f>
        <v>Allianz-Internal</v>
      </c>
      <c r="B6" s="1" t="s" vm="1">
        <v>2</v>
      </c>
      <c r="C6" s="1">
        <v>5</v>
      </c>
      <c r="D6" s="39">
        <f t="shared" ref="D6:F21" si="1">IFERROR(C6/($C6+$E6+$G6+$I6+$K6),0)</f>
        <v>0.83333333333333337</v>
      </c>
      <c r="E6" s="1">
        <v>1</v>
      </c>
      <c r="F6" s="39">
        <f t="shared" si="1"/>
        <v>0.16666666666666666</v>
      </c>
      <c r="G6" s="1">
        <v>0</v>
      </c>
      <c r="H6" s="39">
        <f t="shared" ref="H6:H25" si="2">IFERROR(G6/($C6+$E6+$G6+$I6+$K6),0)</f>
        <v>0</v>
      </c>
      <c r="I6" s="1">
        <v>0</v>
      </c>
      <c r="J6" s="39">
        <f t="shared" ref="J6:J25" si="3">IFERROR(I6/($C6+$E6+$G6+$I6+$K6),0)</f>
        <v>0</v>
      </c>
      <c r="K6" s="1">
        <v>0</v>
      </c>
      <c r="L6" s="39">
        <f t="shared" ref="L6:L25" si="4">IFERROR(K6/($C6+$E6+$G6+$I6+$K6),0)</f>
        <v>0</v>
      </c>
      <c r="M6" s="40">
        <v>1</v>
      </c>
    </row>
    <row r="7" spans="1:15" x14ac:dyDescent="0.25">
      <c r="A7" s="41" t="str">
        <f t="shared" si="0"/>
        <v>AMP-Internal</v>
      </c>
      <c r="B7" s="1" t="s" vm="2">
        <v>3</v>
      </c>
      <c r="C7" s="1">
        <v>183</v>
      </c>
      <c r="D7" s="39">
        <f t="shared" si="1"/>
        <v>0.45073891625615764</v>
      </c>
      <c r="E7" s="1">
        <v>81</v>
      </c>
      <c r="F7" s="39">
        <f t="shared" si="1"/>
        <v>0.19950738916256158</v>
      </c>
      <c r="G7" s="1">
        <v>83</v>
      </c>
      <c r="H7" s="39">
        <f t="shared" si="2"/>
        <v>0.20443349753694581</v>
      </c>
      <c r="I7" s="1">
        <v>45</v>
      </c>
      <c r="J7" s="39">
        <f t="shared" si="3"/>
        <v>0.11083743842364532</v>
      </c>
      <c r="K7" s="1">
        <v>14</v>
      </c>
      <c r="L7" s="39">
        <f t="shared" si="4"/>
        <v>3.4482758620689655E-2</v>
      </c>
      <c r="M7" s="40">
        <v>3.354679802955665</v>
      </c>
    </row>
    <row r="8" spans="1:15" x14ac:dyDescent="0.25">
      <c r="A8" s="41" t="str">
        <f t="shared" si="0"/>
        <v>Clearview-Internal</v>
      </c>
      <c r="B8" s="1" t="s" vm="3">
        <v>4</v>
      </c>
      <c r="C8" s="1">
        <v>2</v>
      </c>
      <c r="D8" s="39">
        <f t="shared" si="1"/>
        <v>1</v>
      </c>
      <c r="E8" s="1">
        <v>0</v>
      </c>
      <c r="F8" s="39">
        <f t="shared" si="1"/>
        <v>0</v>
      </c>
      <c r="G8" s="1">
        <v>0</v>
      </c>
      <c r="H8" s="39">
        <f t="shared" si="2"/>
        <v>0</v>
      </c>
      <c r="I8" s="1">
        <v>0</v>
      </c>
      <c r="J8" s="39">
        <f t="shared" si="3"/>
        <v>0</v>
      </c>
      <c r="K8" s="1">
        <v>0</v>
      </c>
      <c r="L8" s="39">
        <f t="shared" si="4"/>
        <v>0</v>
      </c>
      <c r="M8" s="40">
        <v>0.75</v>
      </c>
    </row>
    <row r="9" spans="1:15" x14ac:dyDescent="0.25">
      <c r="A9" s="41" t="str">
        <f t="shared" si="0"/>
        <v>CMLA-Internal</v>
      </c>
      <c r="B9" s="1" t="s" vm="4">
        <v>5</v>
      </c>
      <c r="C9" s="1">
        <v>1153</v>
      </c>
      <c r="D9" s="39">
        <f t="shared" si="1"/>
        <v>0.89657853810264387</v>
      </c>
      <c r="E9" s="1">
        <v>80</v>
      </c>
      <c r="F9" s="39">
        <f t="shared" si="1"/>
        <v>6.2208398133748059E-2</v>
      </c>
      <c r="G9" s="1">
        <v>36</v>
      </c>
      <c r="H9" s="39">
        <f t="shared" si="2"/>
        <v>2.7993779160186624E-2</v>
      </c>
      <c r="I9" s="1">
        <v>11</v>
      </c>
      <c r="J9" s="39">
        <f t="shared" si="3"/>
        <v>8.553654743390357E-3</v>
      </c>
      <c r="K9" s="1">
        <v>6</v>
      </c>
      <c r="L9" s="39">
        <f t="shared" si="4"/>
        <v>4.6656298600311046E-3</v>
      </c>
      <c r="M9" s="40">
        <v>1.0993390357698289</v>
      </c>
    </row>
    <row r="10" spans="1:15" x14ac:dyDescent="0.25">
      <c r="A10" s="41" t="str">
        <f t="shared" si="0"/>
        <v>Hallmark-Internal</v>
      </c>
      <c r="B10" s="1" t="s" vm="5">
        <v>6</v>
      </c>
      <c r="C10" s="1">
        <v>1</v>
      </c>
      <c r="D10" s="39">
        <f t="shared" si="1"/>
        <v>0.5</v>
      </c>
      <c r="E10" s="1">
        <v>1</v>
      </c>
      <c r="F10" s="39">
        <f t="shared" si="1"/>
        <v>0.5</v>
      </c>
      <c r="G10" s="1">
        <v>0</v>
      </c>
      <c r="H10" s="39">
        <f t="shared" si="2"/>
        <v>0</v>
      </c>
      <c r="I10" s="1">
        <v>0</v>
      </c>
      <c r="J10" s="39">
        <f t="shared" si="3"/>
        <v>0</v>
      </c>
      <c r="K10" s="1">
        <v>0</v>
      </c>
      <c r="L10" s="39">
        <f t="shared" si="4"/>
        <v>0</v>
      </c>
      <c r="M10" s="40">
        <v>1.5</v>
      </c>
    </row>
    <row r="11" spans="1:15" x14ac:dyDescent="0.25">
      <c r="A11" s="41" t="str">
        <f t="shared" si="0"/>
        <v>Hannover Re-Internal</v>
      </c>
      <c r="B11" s="1" t="s" vm="6">
        <v>7</v>
      </c>
      <c r="C11" s="1">
        <v>77</v>
      </c>
      <c r="D11" s="39">
        <f t="shared" si="1"/>
        <v>0.66379310344827591</v>
      </c>
      <c r="E11" s="1">
        <v>8</v>
      </c>
      <c r="F11" s="39">
        <f t="shared" si="1"/>
        <v>6.8965517241379309E-2</v>
      </c>
      <c r="G11" s="1">
        <v>7</v>
      </c>
      <c r="H11" s="39">
        <f t="shared" si="2"/>
        <v>6.0344827586206899E-2</v>
      </c>
      <c r="I11" s="1">
        <v>24</v>
      </c>
      <c r="J11" s="39">
        <f t="shared" si="3"/>
        <v>0.20689655172413793</v>
      </c>
      <c r="K11" s="1">
        <v>0</v>
      </c>
      <c r="L11" s="39">
        <f t="shared" si="4"/>
        <v>0</v>
      </c>
      <c r="M11" s="40">
        <v>2.7866379310344827</v>
      </c>
    </row>
    <row r="12" spans="1:15" x14ac:dyDescent="0.25">
      <c r="A12" s="41" t="str">
        <f t="shared" si="0"/>
        <v>HCF-Internal</v>
      </c>
      <c r="B12" s="1" t="s" vm="7">
        <v>8</v>
      </c>
      <c r="C12" s="1">
        <v>28</v>
      </c>
      <c r="D12" s="39">
        <f t="shared" si="1"/>
        <v>0.84848484848484851</v>
      </c>
      <c r="E12" s="1">
        <v>5</v>
      </c>
      <c r="F12" s="39">
        <f t="shared" si="1"/>
        <v>0.15151515151515152</v>
      </c>
      <c r="G12" s="1">
        <v>0</v>
      </c>
      <c r="H12" s="39">
        <f t="shared" si="2"/>
        <v>0</v>
      </c>
      <c r="I12" s="1">
        <v>0</v>
      </c>
      <c r="J12" s="39">
        <f t="shared" si="3"/>
        <v>0</v>
      </c>
      <c r="K12" s="1">
        <v>0</v>
      </c>
      <c r="L12" s="39">
        <f t="shared" si="4"/>
        <v>0</v>
      </c>
      <c r="M12" s="40">
        <v>0.97727272727272729</v>
      </c>
    </row>
    <row r="13" spans="1:15" x14ac:dyDescent="0.25">
      <c r="A13" s="41" t="str">
        <f t="shared" si="0"/>
        <v>MetLife-Internal</v>
      </c>
      <c r="B13" s="1" t="s" vm="8">
        <v>9</v>
      </c>
      <c r="C13" s="1">
        <v>71</v>
      </c>
      <c r="D13" s="39">
        <f t="shared" si="1"/>
        <v>0.56799999999999995</v>
      </c>
      <c r="E13" s="1">
        <v>22</v>
      </c>
      <c r="F13" s="39">
        <f t="shared" si="1"/>
        <v>0.17599999999999999</v>
      </c>
      <c r="G13" s="1">
        <v>20</v>
      </c>
      <c r="H13" s="39">
        <f t="shared" si="2"/>
        <v>0.16</v>
      </c>
      <c r="I13" s="1">
        <v>3</v>
      </c>
      <c r="J13" s="39">
        <f t="shared" si="3"/>
        <v>2.4E-2</v>
      </c>
      <c r="K13" s="1">
        <v>9</v>
      </c>
      <c r="L13" s="39">
        <f t="shared" si="4"/>
        <v>7.1999999999999995E-2</v>
      </c>
      <c r="M13" s="40">
        <v>3.5339999999999998</v>
      </c>
    </row>
    <row r="14" spans="1:15" x14ac:dyDescent="0.25">
      <c r="A14" s="41" t="str">
        <f t="shared" si="0"/>
        <v>MLC-Internal</v>
      </c>
      <c r="B14" s="1" t="s" vm="9">
        <v>10</v>
      </c>
      <c r="C14" s="1">
        <v>206</v>
      </c>
      <c r="D14" s="39">
        <f t="shared" si="1"/>
        <v>0.88412017167381973</v>
      </c>
      <c r="E14" s="1">
        <v>21</v>
      </c>
      <c r="F14" s="39">
        <f t="shared" si="1"/>
        <v>9.012875536480687E-2</v>
      </c>
      <c r="G14" s="1">
        <v>5</v>
      </c>
      <c r="H14" s="39">
        <f t="shared" si="2"/>
        <v>2.1459227467811159E-2</v>
      </c>
      <c r="I14" s="1">
        <v>1</v>
      </c>
      <c r="J14" s="39">
        <f t="shared" si="3"/>
        <v>4.2918454935622317E-3</v>
      </c>
      <c r="K14" s="1">
        <v>0</v>
      </c>
      <c r="L14" s="39">
        <f t="shared" si="4"/>
        <v>0</v>
      </c>
      <c r="M14" s="40">
        <v>1.0010729613733906</v>
      </c>
    </row>
    <row r="15" spans="1:15" x14ac:dyDescent="0.25">
      <c r="A15" s="41" t="str">
        <f t="shared" si="0"/>
        <v>NobleOak-Internal</v>
      </c>
      <c r="B15" s="1" t="s" vm="10">
        <v>11</v>
      </c>
      <c r="C15" s="1">
        <v>0</v>
      </c>
      <c r="D15" s="39">
        <f t="shared" si="1"/>
        <v>0</v>
      </c>
      <c r="E15" s="1">
        <v>0</v>
      </c>
      <c r="F15" s="39">
        <f t="shared" si="1"/>
        <v>0</v>
      </c>
      <c r="G15" s="1">
        <v>0</v>
      </c>
      <c r="H15" s="39">
        <f t="shared" si="2"/>
        <v>0</v>
      </c>
      <c r="I15" s="1">
        <v>0</v>
      </c>
      <c r="J15" s="39">
        <f t="shared" si="3"/>
        <v>0</v>
      </c>
      <c r="K15" s="1">
        <v>0</v>
      </c>
      <c r="L15" s="39">
        <f t="shared" si="4"/>
        <v>0</v>
      </c>
      <c r="M15" s="40">
        <v>0</v>
      </c>
    </row>
    <row r="16" spans="1:15" x14ac:dyDescent="0.25">
      <c r="A16" s="41" t="str">
        <f t="shared" si="0"/>
        <v>OnePath-Internal</v>
      </c>
      <c r="B16" s="1" t="s" vm="11">
        <v>12</v>
      </c>
      <c r="C16" s="1">
        <v>236</v>
      </c>
      <c r="D16" s="39">
        <f t="shared" si="1"/>
        <v>0.97925311203319498</v>
      </c>
      <c r="E16" s="1">
        <v>4</v>
      </c>
      <c r="F16" s="39">
        <f t="shared" si="1"/>
        <v>1.6597510373443983E-2</v>
      </c>
      <c r="G16" s="1">
        <v>1</v>
      </c>
      <c r="H16" s="39">
        <f t="shared" si="2"/>
        <v>4.1493775933609959E-3</v>
      </c>
      <c r="I16" s="1">
        <v>0</v>
      </c>
      <c r="J16" s="39">
        <f t="shared" si="3"/>
        <v>0</v>
      </c>
      <c r="K16" s="1">
        <v>0</v>
      </c>
      <c r="L16" s="39">
        <f t="shared" si="4"/>
        <v>0</v>
      </c>
      <c r="M16" s="40">
        <v>0.79045643153526968</v>
      </c>
    </row>
    <row r="17" spans="1:13" x14ac:dyDescent="0.25">
      <c r="A17" s="41" t="str">
        <f t="shared" si="0"/>
        <v>QBE-Internal</v>
      </c>
      <c r="B17" s="1" t="s" vm="12">
        <v>13</v>
      </c>
      <c r="C17" s="1">
        <v>0</v>
      </c>
      <c r="D17" s="39">
        <f t="shared" si="1"/>
        <v>0</v>
      </c>
      <c r="E17" s="1">
        <v>1</v>
      </c>
      <c r="F17" s="39">
        <f t="shared" si="1"/>
        <v>0.5</v>
      </c>
      <c r="G17" s="1">
        <v>1</v>
      </c>
      <c r="H17" s="39">
        <f t="shared" si="2"/>
        <v>0.5</v>
      </c>
      <c r="I17" s="1">
        <v>0</v>
      </c>
      <c r="J17" s="39">
        <f t="shared" si="3"/>
        <v>0</v>
      </c>
      <c r="K17" s="1">
        <v>0</v>
      </c>
      <c r="L17" s="39">
        <f t="shared" si="4"/>
        <v>0</v>
      </c>
      <c r="M17" s="40">
        <v>3.375</v>
      </c>
    </row>
    <row r="18" spans="1:13" x14ac:dyDescent="0.25">
      <c r="A18" s="41" t="str">
        <f t="shared" si="0"/>
        <v>Qinsure-Internal</v>
      </c>
      <c r="B18" s="1" t="s" vm="13">
        <v>14</v>
      </c>
      <c r="C18" s="1">
        <v>1</v>
      </c>
      <c r="D18" s="39">
        <f t="shared" si="1"/>
        <v>0.5</v>
      </c>
      <c r="E18" s="1">
        <v>1</v>
      </c>
      <c r="F18" s="39">
        <f t="shared" si="1"/>
        <v>0.5</v>
      </c>
      <c r="G18" s="1">
        <v>0</v>
      </c>
      <c r="H18" s="39">
        <f t="shared" si="2"/>
        <v>0</v>
      </c>
      <c r="I18" s="1">
        <v>0</v>
      </c>
      <c r="J18" s="39">
        <f t="shared" si="3"/>
        <v>0</v>
      </c>
      <c r="K18" s="1">
        <v>0</v>
      </c>
      <c r="L18" s="39">
        <f t="shared" si="4"/>
        <v>0</v>
      </c>
      <c r="M18" s="40">
        <v>1.5</v>
      </c>
    </row>
    <row r="19" spans="1:13" x14ac:dyDescent="0.25">
      <c r="A19" s="41" t="str">
        <f t="shared" si="0"/>
        <v>St Andrews-Internal</v>
      </c>
      <c r="B19" s="1" t="s" vm="14">
        <v>15</v>
      </c>
      <c r="C19" s="1">
        <v>0</v>
      </c>
      <c r="D19" s="39">
        <f t="shared" si="1"/>
        <v>0</v>
      </c>
      <c r="E19" s="1">
        <v>1</v>
      </c>
      <c r="F19" s="39">
        <f t="shared" si="1"/>
        <v>0.33333333333333331</v>
      </c>
      <c r="G19" s="1">
        <v>1</v>
      </c>
      <c r="H19" s="39">
        <f t="shared" si="2"/>
        <v>0.33333333333333331</v>
      </c>
      <c r="I19" s="1">
        <v>1</v>
      </c>
      <c r="J19" s="39">
        <f t="shared" si="3"/>
        <v>0.33333333333333331</v>
      </c>
      <c r="K19" s="1">
        <v>0</v>
      </c>
      <c r="L19" s="39">
        <f t="shared" si="4"/>
        <v>0</v>
      </c>
      <c r="M19" s="40">
        <v>5.25</v>
      </c>
    </row>
    <row r="20" spans="1:13" x14ac:dyDescent="0.25">
      <c r="A20" s="41" t="str">
        <f t="shared" si="0"/>
        <v>St George-Internal</v>
      </c>
      <c r="B20" s="1" t="s" vm="15">
        <v>16</v>
      </c>
      <c r="C20" s="1">
        <v>0</v>
      </c>
      <c r="D20" s="39">
        <f t="shared" si="1"/>
        <v>0</v>
      </c>
      <c r="E20" s="1">
        <v>0</v>
      </c>
      <c r="F20" s="39">
        <f t="shared" si="1"/>
        <v>0</v>
      </c>
      <c r="G20" s="1">
        <v>0</v>
      </c>
      <c r="H20" s="39">
        <f t="shared" si="2"/>
        <v>0</v>
      </c>
      <c r="I20" s="1">
        <v>0</v>
      </c>
      <c r="J20" s="39">
        <f t="shared" si="3"/>
        <v>0</v>
      </c>
      <c r="K20" s="1">
        <v>0</v>
      </c>
      <c r="L20" s="39">
        <f t="shared" si="4"/>
        <v>0</v>
      </c>
      <c r="M20" s="40">
        <v>0</v>
      </c>
    </row>
    <row r="21" spans="1:13" x14ac:dyDescent="0.25">
      <c r="A21" s="41" t="str">
        <f t="shared" si="0"/>
        <v>Suncorp-Internal</v>
      </c>
      <c r="B21" s="1" t="s" vm="16">
        <v>17</v>
      </c>
      <c r="C21" s="1">
        <v>66</v>
      </c>
      <c r="D21" s="39">
        <f t="shared" si="1"/>
        <v>0.43137254901960786</v>
      </c>
      <c r="E21" s="1">
        <v>58</v>
      </c>
      <c r="F21" s="39">
        <f t="shared" si="1"/>
        <v>0.37908496732026142</v>
      </c>
      <c r="G21" s="1">
        <v>27</v>
      </c>
      <c r="H21" s="39">
        <f t="shared" si="2"/>
        <v>0.17647058823529413</v>
      </c>
      <c r="I21" s="1">
        <v>2</v>
      </c>
      <c r="J21" s="39">
        <f t="shared" si="3"/>
        <v>1.3071895424836602E-2</v>
      </c>
      <c r="K21" s="1">
        <v>0</v>
      </c>
      <c r="L21" s="39">
        <f t="shared" si="4"/>
        <v>0</v>
      </c>
      <c r="M21" s="40">
        <v>2.0882352941176472</v>
      </c>
    </row>
    <row r="22" spans="1:13" x14ac:dyDescent="0.25">
      <c r="A22" s="41" t="str">
        <f t="shared" si="0"/>
        <v>Swiss Re-Internal</v>
      </c>
      <c r="B22" s="1" t="s" vm="17">
        <v>18</v>
      </c>
      <c r="C22" s="1">
        <v>7</v>
      </c>
      <c r="D22" s="39">
        <f t="shared" ref="D22:F25" si="5">IFERROR(C22/($C22+$E22+$G22+$I22+$K22),0)</f>
        <v>1</v>
      </c>
      <c r="E22" s="1">
        <v>0</v>
      </c>
      <c r="F22" s="39">
        <f t="shared" si="5"/>
        <v>0</v>
      </c>
      <c r="G22" s="1">
        <v>0</v>
      </c>
      <c r="H22" s="39">
        <f t="shared" si="2"/>
        <v>0</v>
      </c>
      <c r="I22" s="1">
        <v>0</v>
      </c>
      <c r="J22" s="39">
        <f t="shared" si="3"/>
        <v>0</v>
      </c>
      <c r="K22" s="1">
        <v>0</v>
      </c>
      <c r="L22" s="39">
        <f t="shared" si="4"/>
        <v>0</v>
      </c>
      <c r="M22" s="40">
        <v>0.75</v>
      </c>
    </row>
    <row r="23" spans="1:13" x14ac:dyDescent="0.25">
      <c r="A23" s="41" t="str">
        <f t="shared" si="0"/>
        <v>TAL Life-Internal</v>
      </c>
      <c r="B23" s="1" t="s" vm="18">
        <v>19</v>
      </c>
      <c r="C23" s="1">
        <v>228</v>
      </c>
      <c r="D23" s="39">
        <f t="shared" si="5"/>
        <v>0.93827160493827155</v>
      </c>
      <c r="E23" s="1">
        <v>14</v>
      </c>
      <c r="F23" s="39">
        <f t="shared" si="5"/>
        <v>5.7613168724279837E-2</v>
      </c>
      <c r="G23" s="1">
        <v>1</v>
      </c>
      <c r="H23" s="39">
        <f t="shared" si="2"/>
        <v>4.11522633744856E-3</v>
      </c>
      <c r="I23" s="1">
        <v>0</v>
      </c>
      <c r="J23" s="39">
        <f t="shared" si="3"/>
        <v>0</v>
      </c>
      <c r="K23" s="1">
        <v>0</v>
      </c>
      <c r="L23" s="39">
        <f t="shared" si="4"/>
        <v>0</v>
      </c>
      <c r="M23" s="40">
        <v>0.85185185185185186</v>
      </c>
    </row>
    <row r="24" spans="1:13" x14ac:dyDescent="0.25">
      <c r="A24" s="41" t="str">
        <f t="shared" si="0"/>
        <v>Westpac-Internal</v>
      </c>
      <c r="B24" s="1" t="s" vm="19">
        <v>20</v>
      </c>
      <c r="C24" s="1">
        <v>82</v>
      </c>
      <c r="D24" s="39">
        <f t="shared" si="5"/>
        <v>0.68333333333333335</v>
      </c>
      <c r="E24" s="1">
        <v>21</v>
      </c>
      <c r="F24" s="39">
        <f t="shared" si="5"/>
        <v>0.17499999999999999</v>
      </c>
      <c r="G24" s="1">
        <v>12</v>
      </c>
      <c r="H24" s="39">
        <f t="shared" si="2"/>
        <v>0.1</v>
      </c>
      <c r="I24" s="1">
        <v>5</v>
      </c>
      <c r="J24" s="39">
        <f t="shared" si="3"/>
        <v>4.1666666666666664E-2</v>
      </c>
      <c r="K24" s="1">
        <v>0</v>
      </c>
      <c r="L24" s="39">
        <f t="shared" si="4"/>
        <v>0</v>
      </c>
      <c r="M24" s="40">
        <v>1.73125</v>
      </c>
    </row>
    <row r="25" spans="1:13" x14ac:dyDescent="0.25">
      <c r="A25" s="41" t="str">
        <f t="shared" si="0"/>
        <v>Zurich-Internal</v>
      </c>
      <c r="B25" s="1" t="s" vm="20">
        <v>21</v>
      </c>
      <c r="C25" s="1">
        <v>31</v>
      </c>
      <c r="D25" s="39">
        <f t="shared" si="5"/>
        <v>0.63265306122448983</v>
      </c>
      <c r="E25" s="1">
        <v>8</v>
      </c>
      <c r="F25" s="39">
        <f t="shared" si="5"/>
        <v>0.16326530612244897</v>
      </c>
      <c r="G25" s="1">
        <v>8</v>
      </c>
      <c r="H25" s="39">
        <f t="shared" si="2"/>
        <v>0.16326530612244897</v>
      </c>
      <c r="I25" s="1">
        <v>2</v>
      </c>
      <c r="J25" s="39">
        <f t="shared" si="3"/>
        <v>4.0816326530612242E-2</v>
      </c>
      <c r="K25" s="1">
        <v>0</v>
      </c>
      <c r="L25" s="39">
        <f t="shared" si="4"/>
        <v>0</v>
      </c>
      <c r="M25" s="40">
        <v>1.9438775510204083</v>
      </c>
    </row>
    <row r="26" spans="1:13" x14ac:dyDescent="0.25">
      <c r="B26" s="3" t="s">
        <v>55</v>
      </c>
      <c r="C26" s="3"/>
    </row>
    <row r="27" spans="1:13" x14ac:dyDescent="0.25">
      <c r="A27" s="41" t="str">
        <f>B27&amp;"-"&amp;$B$26</f>
        <v>AIA-External</v>
      </c>
      <c r="B27" s="1" t="s">
        <v>1</v>
      </c>
      <c r="C27" s="1">
        <v>16</v>
      </c>
      <c r="D27" s="39">
        <f>IFERROR(C27/($C27+$E27+$G27+$I27+$K27),0)</f>
        <v>0.41025641025641024</v>
      </c>
      <c r="E27" s="1">
        <v>2</v>
      </c>
      <c r="F27" s="39">
        <f>IFERROR(E27/($C27+$E27+$G27+$I27+$K27),0)</f>
        <v>5.128205128205128E-2</v>
      </c>
      <c r="G27" s="1">
        <v>0</v>
      </c>
      <c r="H27" s="39">
        <f>IFERROR(G27/($C27+$E27+$G27+$I27+$K27),0)</f>
        <v>0</v>
      </c>
      <c r="I27" s="1">
        <v>4</v>
      </c>
      <c r="J27" s="39">
        <f>IFERROR(I27/($C27+$E27+$G27+$I27+$K27),0)</f>
        <v>0.10256410256410256</v>
      </c>
      <c r="K27" s="1">
        <v>17</v>
      </c>
      <c r="L27" s="39">
        <f>IFERROR(K27/($C27+$E27+$G27+$I27+$K27),0)</f>
        <v>0.4358974358974359</v>
      </c>
      <c r="M27" s="40">
        <v>11.807692307692308</v>
      </c>
    </row>
    <row r="28" spans="1:13" x14ac:dyDescent="0.25">
      <c r="A28" s="41" t="str">
        <f t="shared" ref="A28:A47" si="6">B28&amp;"-"&amp;$B$26</f>
        <v>Allianz-External</v>
      </c>
      <c r="B28" s="1" t="s" vm="1">
        <v>2</v>
      </c>
      <c r="C28" s="1">
        <v>1</v>
      </c>
      <c r="D28" s="39">
        <f t="shared" ref="D28:D43" si="7">IFERROR(C28/($C28+$E28+$G28+$I28+$K28),0)</f>
        <v>0.25</v>
      </c>
      <c r="E28" s="1">
        <v>2</v>
      </c>
      <c r="F28" s="39">
        <f t="shared" ref="F28:F43" si="8">IFERROR(E28/($C28+$E28+$G28+$I28+$K28),0)</f>
        <v>0.5</v>
      </c>
      <c r="G28" s="1">
        <v>0</v>
      </c>
      <c r="H28" s="39">
        <f t="shared" ref="H28:H47" si="9">IFERROR(G28/($C28+$E28+$G28+$I28+$K28),0)</f>
        <v>0</v>
      </c>
      <c r="I28" s="1">
        <v>1</v>
      </c>
      <c r="J28" s="39">
        <f t="shared" ref="J28:J47" si="10">IFERROR(I28/($C28+$E28+$G28+$I28+$K28),0)</f>
        <v>0.25</v>
      </c>
      <c r="K28" s="1">
        <v>0</v>
      </c>
      <c r="L28" s="39">
        <f t="shared" ref="L28:L47" si="11">IFERROR(K28/($C28+$E28+$G28+$I28+$K28),0)</f>
        <v>0</v>
      </c>
      <c r="M28" s="40">
        <v>3.5625</v>
      </c>
    </row>
    <row r="29" spans="1:13" x14ac:dyDescent="0.25">
      <c r="A29" s="41" t="str">
        <f t="shared" si="6"/>
        <v>AMP-External</v>
      </c>
      <c r="B29" s="1" t="s" vm="2">
        <v>3</v>
      </c>
      <c r="C29" s="1">
        <v>5</v>
      </c>
      <c r="D29" s="39">
        <f t="shared" si="7"/>
        <v>0.12195121951219512</v>
      </c>
      <c r="E29" s="1">
        <v>11</v>
      </c>
      <c r="F29" s="39">
        <f t="shared" si="8"/>
        <v>0.26829268292682928</v>
      </c>
      <c r="G29" s="1">
        <v>5</v>
      </c>
      <c r="H29" s="39">
        <f t="shared" si="9"/>
        <v>0.12195121951219512</v>
      </c>
      <c r="I29" s="1">
        <v>13</v>
      </c>
      <c r="J29" s="39">
        <f t="shared" si="10"/>
        <v>0.31707317073170732</v>
      </c>
      <c r="K29" s="1">
        <v>7</v>
      </c>
      <c r="L29" s="39">
        <f t="shared" si="11"/>
        <v>0.17073170731707318</v>
      </c>
      <c r="M29" s="40">
        <v>8.0487804878048781</v>
      </c>
    </row>
    <row r="30" spans="1:13" x14ac:dyDescent="0.25">
      <c r="A30" s="41" t="str">
        <f t="shared" si="6"/>
        <v>Clearview-External</v>
      </c>
      <c r="B30" s="1" t="s" vm="3">
        <v>4</v>
      </c>
      <c r="C30" s="1">
        <v>0</v>
      </c>
      <c r="D30" s="39">
        <f t="shared" si="7"/>
        <v>0</v>
      </c>
      <c r="E30" s="1">
        <v>0</v>
      </c>
      <c r="F30" s="39">
        <f t="shared" si="8"/>
        <v>0</v>
      </c>
      <c r="G30" s="1">
        <v>0</v>
      </c>
      <c r="H30" s="39">
        <f t="shared" si="9"/>
        <v>0</v>
      </c>
      <c r="I30" s="1">
        <v>0</v>
      </c>
      <c r="J30" s="39">
        <f t="shared" si="10"/>
        <v>0</v>
      </c>
      <c r="K30" s="1">
        <v>0</v>
      </c>
      <c r="L30" s="39">
        <f t="shared" si="11"/>
        <v>0</v>
      </c>
      <c r="M30" s="40">
        <v>0</v>
      </c>
    </row>
    <row r="31" spans="1:13" x14ac:dyDescent="0.25">
      <c r="A31" s="41" t="str">
        <f t="shared" si="6"/>
        <v>CMLA-External</v>
      </c>
      <c r="B31" s="1" t="s" vm="4">
        <v>5</v>
      </c>
      <c r="C31" s="1">
        <v>7</v>
      </c>
      <c r="D31" s="39">
        <f t="shared" si="7"/>
        <v>0.11290322580645161</v>
      </c>
      <c r="E31" s="1">
        <v>8</v>
      </c>
      <c r="F31" s="39">
        <f t="shared" si="8"/>
        <v>0.12903225806451613</v>
      </c>
      <c r="G31" s="1">
        <v>19</v>
      </c>
      <c r="H31" s="39">
        <f t="shared" si="9"/>
        <v>0.30645161290322581</v>
      </c>
      <c r="I31" s="1">
        <v>10</v>
      </c>
      <c r="J31" s="39">
        <f t="shared" si="10"/>
        <v>0.16129032258064516</v>
      </c>
      <c r="K31" s="1">
        <v>18</v>
      </c>
      <c r="L31" s="39">
        <f t="shared" si="11"/>
        <v>0.29032258064516131</v>
      </c>
      <c r="M31" s="40">
        <v>9.689516129032258</v>
      </c>
    </row>
    <row r="32" spans="1:13" x14ac:dyDescent="0.25">
      <c r="A32" s="41" t="str">
        <f t="shared" si="6"/>
        <v>Hallmark-External</v>
      </c>
      <c r="B32" s="1" t="s" vm="5">
        <v>6</v>
      </c>
      <c r="C32" s="1">
        <v>0</v>
      </c>
      <c r="D32" s="39">
        <f t="shared" si="7"/>
        <v>0</v>
      </c>
      <c r="E32" s="1">
        <v>1</v>
      </c>
      <c r="F32" s="39">
        <f t="shared" si="8"/>
        <v>1</v>
      </c>
      <c r="G32" s="1">
        <v>0</v>
      </c>
      <c r="H32" s="39">
        <f t="shared" si="9"/>
        <v>0</v>
      </c>
      <c r="I32" s="1">
        <v>0</v>
      </c>
      <c r="J32" s="39">
        <f t="shared" si="10"/>
        <v>0</v>
      </c>
      <c r="K32" s="1">
        <v>0</v>
      </c>
      <c r="L32" s="39">
        <f t="shared" si="11"/>
        <v>0</v>
      </c>
      <c r="M32" s="40">
        <v>2.25</v>
      </c>
    </row>
    <row r="33" spans="1:13" x14ac:dyDescent="0.25">
      <c r="A33" s="41" t="str">
        <f t="shared" si="6"/>
        <v>Hannover Re-External</v>
      </c>
      <c r="B33" s="1" t="s" vm="6">
        <v>7</v>
      </c>
      <c r="C33" s="1">
        <v>11</v>
      </c>
      <c r="D33" s="39">
        <f t="shared" si="7"/>
        <v>0.2558139534883721</v>
      </c>
      <c r="E33" s="1">
        <v>7</v>
      </c>
      <c r="F33" s="39">
        <f t="shared" si="8"/>
        <v>0.16279069767441862</v>
      </c>
      <c r="G33" s="1">
        <v>2</v>
      </c>
      <c r="H33" s="39">
        <f t="shared" si="9"/>
        <v>4.6511627906976744E-2</v>
      </c>
      <c r="I33" s="1">
        <v>11</v>
      </c>
      <c r="J33" s="39">
        <f t="shared" si="10"/>
        <v>0.2558139534883721</v>
      </c>
      <c r="K33" s="1">
        <v>12</v>
      </c>
      <c r="L33" s="39">
        <f t="shared" si="11"/>
        <v>0.27906976744186046</v>
      </c>
      <c r="M33" s="40">
        <v>9.7674418604651159</v>
      </c>
    </row>
    <row r="34" spans="1:13" x14ac:dyDescent="0.25">
      <c r="A34" s="41" t="str">
        <f t="shared" si="6"/>
        <v>HCF-External</v>
      </c>
      <c r="B34" s="1" t="s" vm="7">
        <v>8</v>
      </c>
      <c r="C34" s="1">
        <v>3</v>
      </c>
      <c r="D34" s="39">
        <f t="shared" si="7"/>
        <v>0.5</v>
      </c>
      <c r="E34" s="1">
        <v>3</v>
      </c>
      <c r="F34" s="39">
        <f t="shared" si="8"/>
        <v>0.5</v>
      </c>
      <c r="G34" s="1">
        <v>0</v>
      </c>
      <c r="H34" s="39">
        <f t="shared" si="9"/>
        <v>0</v>
      </c>
      <c r="I34" s="1">
        <v>0</v>
      </c>
      <c r="J34" s="39">
        <f t="shared" si="10"/>
        <v>0</v>
      </c>
      <c r="K34" s="1">
        <v>0</v>
      </c>
      <c r="L34" s="39">
        <f t="shared" si="11"/>
        <v>0</v>
      </c>
      <c r="M34" s="40">
        <v>1.5</v>
      </c>
    </row>
    <row r="35" spans="1:13" x14ac:dyDescent="0.25">
      <c r="A35" s="41" t="str">
        <f t="shared" si="6"/>
        <v>MetLife-External</v>
      </c>
      <c r="B35" s="1" t="s" vm="8">
        <v>9</v>
      </c>
      <c r="C35" s="1">
        <v>6</v>
      </c>
      <c r="D35" s="39">
        <f t="shared" si="7"/>
        <v>0.21428571428571427</v>
      </c>
      <c r="E35" s="1">
        <v>7</v>
      </c>
      <c r="F35" s="39">
        <f t="shared" si="8"/>
        <v>0.25</v>
      </c>
      <c r="G35" s="1">
        <v>3</v>
      </c>
      <c r="H35" s="39">
        <f t="shared" si="9"/>
        <v>0.10714285714285714</v>
      </c>
      <c r="I35" s="1">
        <v>2</v>
      </c>
      <c r="J35" s="39">
        <f t="shared" si="10"/>
        <v>7.1428571428571425E-2</v>
      </c>
      <c r="K35" s="1">
        <v>10</v>
      </c>
      <c r="L35" s="39">
        <f t="shared" si="11"/>
        <v>0.35714285714285715</v>
      </c>
      <c r="M35" s="40">
        <v>8.7053571428571423</v>
      </c>
    </row>
    <row r="36" spans="1:13" x14ac:dyDescent="0.25">
      <c r="A36" s="41" t="str">
        <f t="shared" si="6"/>
        <v>MLC-External</v>
      </c>
      <c r="B36" s="1" t="s" vm="9">
        <v>10</v>
      </c>
      <c r="C36" s="1">
        <v>18</v>
      </c>
      <c r="D36" s="39">
        <f t="shared" si="7"/>
        <v>0.375</v>
      </c>
      <c r="E36" s="1">
        <v>9</v>
      </c>
      <c r="F36" s="39">
        <f t="shared" si="8"/>
        <v>0.1875</v>
      </c>
      <c r="G36" s="1">
        <v>8</v>
      </c>
      <c r="H36" s="39">
        <f t="shared" si="9"/>
        <v>0.16666666666666666</v>
      </c>
      <c r="I36" s="1">
        <v>3</v>
      </c>
      <c r="J36" s="39">
        <f t="shared" si="10"/>
        <v>6.25E-2</v>
      </c>
      <c r="K36" s="1">
        <v>10</v>
      </c>
      <c r="L36" s="39">
        <f t="shared" si="11"/>
        <v>0.20833333333333334</v>
      </c>
      <c r="M36" s="40">
        <v>6.015625</v>
      </c>
    </row>
    <row r="37" spans="1:13" x14ac:dyDescent="0.25">
      <c r="A37" s="41" t="str">
        <f t="shared" si="6"/>
        <v>NobleOak-External</v>
      </c>
      <c r="B37" s="1" t="s" vm="10">
        <v>11</v>
      </c>
      <c r="C37" s="1">
        <v>0</v>
      </c>
      <c r="D37" s="39">
        <f t="shared" si="7"/>
        <v>0</v>
      </c>
      <c r="E37" s="1">
        <v>0</v>
      </c>
      <c r="F37" s="39">
        <f t="shared" si="8"/>
        <v>0</v>
      </c>
      <c r="G37" s="1">
        <v>0</v>
      </c>
      <c r="H37" s="39">
        <f t="shared" si="9"/>
        <v>0</v>
      </c>
      <c r="I37" s="1">
        <v>0</v>
      </c>
      <c r="J37" s="39">
        <f t="shared" si="10"/>
        <v>0</v>
      </c>
      <c r="K37" s="1">
        <v>0</v>
      </c>
      <c r="L37" s="39">
        <f t="shared" si="11"/>
        <v>0</v>
      </c>
      <c r="M37" s="40">
        <v>0</v>
      </c>
    </row>
    <row r="38" spans="1:13" x14ac:dyDescent="0.25">
      <c r="A38" s="41" t="str">
        <f t="shared" si="6"/>
        <v>OnePath-External</v>
      </c>
      <c r="B38" s="1" t="s" vm="11">
        <v>12</v>
      </c>
      <c r="C38" s="1">
        <v>3</v>
      </c>
      <c r="D38" s="39">
        <f t="shared" si="7"/>
        <v>0.125</v>
      </c>
      <c r="E38" s="1">
        <v>5</v>
      </c>
      <c r="F38" s="39">
        <f t="shared" si="8"/>
        <v>0.20833333333333334</v>
      </c>
      <c r="G38" s="1">
        <v>4</v>
      </c>
      <c r="H38" s="39">
        <f t="shared" si="9"/>
        <v>0.16666666666666666</v>
      </c>
      <c r="I38" s="1">
        <v>3</v>
      </c>
      <c r="J38" s="39">
        <f t="shared" si="10"/>
        <v>0.125</v>
      </c>
      <c r="K38" s="1">
        <v>9</v>
      </c>
      <c r="L38" s="39">
        <f t="shared" si="11"/>
        <v>0.375</v>
      </c>
      <c r="M38" s="40">
        <v>11.1875</v>
      </c>
    </row>
    <row r="39" spans="1:13" x14ac:dyDescent="0.25">
      <c r="A39" s="41" t="str">
        <f t="shared" si="6"/>
        <v>QBE-External</v>
      </c>
      <c r="B39" s="1" t="s" vm="12">
        <v>13</v>
      </c>
      <c r="C39" s="1">
        <v>0</v>
      </c>
      <c r="D39" s="39">
        <f t="shared" si="7"/>
        <v>0</v>
      </c>
      <c r="E39" s="1">
        <v>0</v>
      </c>
      <c r="F39" s="39">
        <f t="shared" si="8"/>
        <v>0</v>
      </c>
      <c r="G39" s="1">
        <v>0</v>
      </c>
      <c r="H39" s="39">
        <f t="shared" si="9"/>
        <v>0</v>
      </c>
      <c r="I39" s="1">
        <v>0</v>
      </c>
      <c r="J39" s="39">
        <f t="shared" si="10"/>
        <v>0</v>
      </c>
      <c r="K39" s="1">
        <v>0</v>
      </c>
      <c r="L39" s="39">
        <f t="shared" si="11"/>
        <v>0</v>
      </c>
      <c r="M39" s="40">
        <v>0</v>
      </c>
    </row>
    <row r="40" spans="1:13" x14ac:dyDescent="0.25">
      <c r="A40" s="41" t="str">
        <f t="shared" si="6"/>
        <v>Qinsure-External</v>
      </c>
      <c r="B40" s="1" t="s" vm="13">
        <v>14</v>
      </c>
      <c r="C40" s="1">
        <v>0</v>
      </c>
      <c r="D40" s="39">
        <f t="shared" si="7"/>
        <v>0</v>
      </c>
      <c r="E40" s="1">
        <v>0</v>
      </c>
      <c r="F40" s="39">
        <f t="shared" si="8"/>
        <v>0</v>
      </c>
      <c r="G40" s="1">
        <v>0</v>
      </c>
      <c r="H40" s="39">
        <f t="shared" si="9"/>
        <v>0</v>
      </c>
      <c r="I40" s="1">
        <v>0</v>
      </c>
      <c r="J40" s="39">
        <f t="shared" si="10"/>
        <v>0</v>
      </c>
      <c r="K40" s="1">
        <v>0</v>
      </c>
      <c r="L40" s="39">
        <f t="shared" si="11"/>
        <v>0</v>
      </c>
      <c r="M40" s="40">
        <v>0</v>
      </c>
    </row>
    <row r="41" spans="1:13" x14ac:dyDescent="0.25">
      <c r="A41" s="41" t="str">
        <f t="shared" si="6"/>
        <v>St Andrews-External</v>
      </c>
      <c r="B41" s="1" t="s" vm="14">
        <v>15</v>
      </c>
      <c r="C41" s="1">
        <v>1</v>
      </c>
      <c r="D41" s="39">
        <f t="shared" si="7"/>
        <v>9.0909090909090912E-2</v>
      </c>
      <c r="E41" s="1">
        <v>1</v>
      </c>
      <c r="F41" s="39">
        <f t="shared" si="8"/>
        <v>9.0909090909090912E-2</v>
      </c>
      <c r="G41" s="1">
        <v>1</v>
      </c>
      <c r="H41" s="39">
        <f t="shared" si="9"/>
        <v>9.0909090909090912E-2</v>
      </c>
      <c r="I41" s="1">
        <v>5</v>
      </c>
      <c r="J41" s="39">
        <f t="shared" si="10"/>
        <v>0.45454545454545453</v>
      </c>
      <c r="K41" s="1">
        <v>3</v>
      </c>
      <c r="L41" s="39">
        <f t="shared" si="11"/>
        <v>0.27272727272727271</v>
      </c>
      <c r="M41" s="40">
        <v>9.6818181818181817</v>
      </c>
    </row>
    <row r="42" spans="1:13" x14ac:dyDescent="0.25">
      <c r="A42" s="41" t="str">
        <f t="shared" si="6"/>
        <v>St George-External</v>
      </c>
      <c r="B42" s="1" t="s" vm="15">
        <v>16</v>
      </c>
      <c r="C42" s="1">
        <v>0</v>
      </c>
      <c r="D42" s="39">
        <f t="shared" si="7"/>
        <v>0</v>
      </c>
      <c r="E42" s="1">
        <v>0</v>
      </c>
      <c r="F42" s="39">
        <f t="shared" si="8"/>
        <v>0</v>
      </c>
      <c r="G42" s="1">
        <v>1</v>
      </c>
      <c r="H42" s="39">
        <f t="shared" si="9"/>
        <v>1</v>
      </c>
      <c r="I42" s="1">
        <v>0</v>
      </c>
      <c r="J42" s="39">
        <f t="shared" si="10"/>
        <v>0</v>
      </c>
      <c r="K42" s="1">
        <v>0</v>
      </c>
      <c r="L42" s="39">
        <f t="shared" si="11"/>
        <v>0</v>
      </c>
      <c r="M42" s="40">
        <v>4.5</v>
      </c>
    </row>
    <row r="43" spans="1:13" x14ac:dyDescent="0.25">
      <c r="A43" s="41" t="str">
        <f t="shared" si="6"/>
        <v>Suncorp-External</v>
      </c>
      <c r="B43" s="1" t="s" vm="16">
        <v>17</v>
      </c>
      <c r="C43" s="1">
        <v>9</v>
      </c>
      <c r="D43" s="39">
        <f t="shared" si="7"/>
        <v>0.2</v>
      </c>
      <c r="E43" s="1">
        <v>8</v>
      </c>
      <c r="F43" s="39">
        <f t="shared" si="8"/>
        <v>0.17777777777777778</v>
      </c>
      <c r="G43" s="1">
        <v>15</v>
      </c>
      <c r="H43" s="39">
        <f t="shared" si="9"/>
        <v>0.33333333333333331</v>
      </c>
      <c r="I43" s="1">
        <v>6</v>
      </c>
      <c r="J43" s="39">
        <f t="shared" si="10"/>
        <v>0.13333333333333333</v>
      </c>
      <c r="K43" s="1">
        <v>7</v>
      </c>
      <c r="L43" s="39">
        <f t="shared" si="11"/>
        <v>0.15555555555555556</v>
      </c>
      <c r="M43" s="40">
        <v>6.7166666666666668</v>
      </c>
    </row>
    <row r="44" spans="1:13" x14ac:dyDescent="0.25">
      <c r="A44" s="41" t="str">
        <f t="shared" si="6"/>
        <v>Swiss Re-External</v>
      </c>
      <c r="B44" s="1" t="s" vm="17">
        <v>18</v>
      </c>
      <c r="C44" s="1">
        <v>0</v>
      </c>
      <c r="D44" s="39">
        <f t="shared" ref="D44:D47" si="12">IFERROR(C44/($C44+$E44+$G44+$I44+$K44),0)</f>
        <v>0</v>
      </c>
      <c r="E44" s="1">
        <v>0</v>
      </c>
      <c r="F44" s="39">
        <f t="shared" ref="F44:F47" si="13">IFERROR(E44/($C44+$E44+$G44+$I44+$K44),0)</f>
        <v>0</v>
      </c>
      <c r="G44" s="1">
        <v>0</v>
      </c>
      <c r="H44" s="39">
        <f t="shared" si="9"/>
        <v>0</v>
      </c>
      <c r="I44" s="1">
        <v>0</v>
      </c>
      <c r="J44" s="39">
        <f t="shared" si="10"/>
        <v>0</v>
      </c>
      <c r="K44" s="1">
        <v>0</v>
      </c>
      <c r="L44" s="39">
        <f t="shared" si="11"/>
        <v>0</v>
      </c>
      <c r="M44" s="40">
        <v>0</v>
      </c>
    </row>
    <row r="45" spans="1:13" x14ac:dyDescent="0.25">
      <c r="A45" s="41" t="str">
        <f t="shared" si="6"/>
        <v>TAL Life-External</v>
      </c>
      <c r="B45" s="1" t="s" vm="18">
        <v>19</v>
      </c>
      <c r="C45" s="1">
        <v>9</v>
      </c>
      <c r="D45" s="39">
        <f t="shared" si="12"/>
        <v>0.11392405063291139</v>
      </c>
      <c r="E45" s="1">
        <v>14</v>
      </c>
      <c r="F45" s="39">
        <f t="shared" si="13"/>
        <v>0.17721518987341772</v>
      </c>
      <c r="G45" s="1">
        <v>14</v>
      </c>
      <c r="H45" s="39">
        <f t="shared" si="9"/>
        <v>0.17721518987341772</v>
      </c>
      <c r="I45" s="1">
        <v>12</v>
      </c>
      <c r="J45" s="39">
        <f t="shared" si="10"/>
        <v>0.15189873417721519</v>
      </c>
      <c r="K45" s="1">
        <v>30</v>
      </c>
      <c r="L45" s="39">
        <f t="shared" si="11"/>
        <v>0.379746835443038</v>
      </c>
      <c r="M45" s="40">
        <v>10.699367088607595</v>
      </c>
    </row>
    <row r="46" spans="1:13" x14ac:dyDescent="0.25">
      <c r="A46" s="41" t="str">
        <f t="shared" si="6"/>
        <v>Westpac-External</v>
      </c>
      <c r="B46" s="1" t="s" vm="19">
        <v>20</v>
      </c>
      <c r="C46" s="1">
        <v>9</v>
      </c>
      <c r="D46" s="39">
        <f t="shared" si="12"/>
        <v>0.28125</v>
      </c>
      <c r="E46" s="1">
        <v>7</v>
      </c>
      <c r="F46" s="39">
        <f t="shared" si="13"/>
        <v>0.21875</v>
      </c>
      <c r="G46" s="1">
        <v>7</v>
      </c>
      <c r="H46" s="39">
        <f t="shared" si="9"/>
        <v>0.21875</v>
      </c>
      <c r="I46" s="1">
        <v>2</v>
      </c>
      <c r="J46" s="39">
        <f t="shared" si="10"/>
        <v>6.25E-2</v>
      </c>
      <c r="K46" s="1">
        <v>7</v>
      </c>
      <c r="L46" s="39">
        <f t="shared" si="11"/>
        <v>0.21875</v>
      </c>
      <c r="M46" s="40">
        <v>7.6875</v>
      </c>
    </row>
    <row r="47" spans="1:13" x14ac:dyDescent="0.25">
      <c r="A47" s="41" t="str">
        <f t="shared" si="6"/>
        <v>Zurich-External</v>
      </c>
      <c r="B47" s="1" t="s" vm="20">
        <v>21</v>
      </c>
      <c r="C47" s="1">
        <v>4</v>
      </c>
      <c r="D47" s="39">
        <f t="shared" si="12"/>
        <v>0.44444444444444442</v>
      </c>
      <c r="E47" s="1">
        <v>0</v>
      </c>
      <c r="F47" s="39">
        <f t="shared" si="13"/>
        <v>0</v>
      </c>
      <c r="G47" s="1">
        <v>3</v>
      </c>
      <c r="H47" s="39">
        <f t="shared" si="9"/>
        <v>0.33333333333333331</v>
      </c>
      <c r="I47" s="1">
        <v>1</v>
      </c>
      <c r="J47" s="39">
        <f t="shared" si="10"/>
        <v>0.1111111111111111</v>
      </c>
      <c r="K47" s="1">
        <v>1</v>
      </c>
      <c r="L47" s="39">
        <f t="shared" si="11"/>
        <v>0.1111111111111111</v>
      </c>
      <c r="M47" s="40">
        <v>4.833333333333333</v>
      </c>
    </row>
    <row r="48" spans="1:13" x14ac:dyDescent="0.25">
      <c r="B48" s="3" t="s">
        <v>56</v>
      </c>
      <c r="C48" s="3"/>
    </row>
    <row r="49" spans="1:13" x14ac:dyDescent="0.25">
      <c r="A49" s="41" t="str">
        <f>B49&amp;"-"&amp;$B$48</f>
        <v>AIA-Litigated</v>
      </c>
      <c r="B49" s="1" t="s">
        <v>1</v>
      </c>
      <c r="C49" s="1">
        <v>0</v>
      </c>
      <c r="D49" s="39">
        <f>IFERROR(C49/($C49+$E49+$G49+$I49+$K49),0)</f>
        <v>0</v>
      </c>
      <c r="E49" s="1">
        <v>5</v>
      </c>
      <c r="F49" s="39">
        <f>IFERROR(E49/($C49+$E49+$G49+$I49+$K49),0)</f>
        <v>5.9523809523809521E-2</v>
      </c>
      <c r="G49" s="1">
        <v>13</v>
      </c>
      <c r="H49" s="39">
        <f>IFERROR(G49/($C49+$E49+$G49+$I49+$K49),0)</f>
        <v>0.15476190476190477</v>
      </c>
      <c r="I49" s="1">
        <v>42</v>
      </c>
      <c r="J49" s="39">
        <f>IFERROR(I49/($C49+$E49+$G49+$I49+$K49),0)</f>
        <v>0.5</v>
      </c>
      <c r="K49" s="1">
        <v>24</v>
      </c>
      <c r="L49" s="39">
        <f>IFERROR(K49/($C49+$E49+$G49+$I49+$K49),0)</f>
        <v>0.2857142857142857</v>
      </c>
      <c r="M49" s="40">
        <v>11.258928571428571</v>
      </c>
    </row>
    <row r="50" spans="1:13" x14ac:dyDescent="0.25">
      <c r="A50" s="41" t="str">
        <f t="shared" ref="A50:A69" si="14">B50&amp;"-"&amp;$B$48</f>
        <v>Allianz-Litigated</v>
      </c>
      <c r="B50" s="1" t="s" vm="1">
        <v>2</v>
      </c>
      <c r="C50" s="1">
        <v>0</v>
      </c>
      <c r="D50" s="39">
        <f t="shared" ref="D50:D65" si="15">IFERROR(C50/($C50+$E50+$G50+$I50+$K50),0)</f>
        <v>0</v>
      </c>
      <c r="E50" s="1">
        <v>0</v>
      </c>
      <c r="F50" s="39">
        <f t="shared" ref="F50:F65" si="16">IFERROR(E50/($C50+$E50+$G50+$I50+$K50),0)</f>
        <v>0</v>
      </c>
      <c r="G50" s="1">
        <v>0</v>
      </c>
      <c r="H50" s="39">
        <f t="shared" ref="H50:H69" si="17">IFERROR(G50/($C50+$E50+$G50+$I50+$K50),0)</f>
        <v>0</v>
      </c>
      <c r="I50" s="1">
        <v>0</v>
      </c>
      <c r="J50" s="39">
        <f t="shared" ref="J50:J69" si="18">IFERROR(I50/($C50+$E50+$G50+$I50+$K50),0)</f>
        <v>0</v>
      </c>
      <c r="K50" s="1">
        <v>1</v>
      </c>
      <c r="L50" s="39">
        <f t="shared" ref="L50:L69" si="19">IFERROR(K50/($C50+$E50+$G50+$I50+$K50),0)</f>
        <v>1</v>
      </c>
      <c r="M50" s="40">
        <v>30</v>
      </c>
    </row>
    <row r="51" spans="1:13" x14ac:dyDescent="0.25">
      <c r="A51" s="41" t="str">
        <f t="shared" si="14"/>
        <v>AMP-Litigated</v>
      </c>
      <c r="B51" s="1" t="s" vm="2">
        <v>3</v>
      </c>
      <c r="C51" s="1">
        <v>3</v>
      </c>
      <c r="D51" s="39">
        <f t="shared" si="15"/>
        <v>5.5555555555555552E-2</v>
      </c>
      <c r="E51" s="1">
        <v>2</v>
      </c>
      <c r="F51" s="39">
        <f t="shared" si="16"/>
        <v>3.7037037037037035E-2</v>
      </c>
      <c r="G51" s="1">
        <v>11</v>
      </c>
      <c r="H51" s="39">
        <f t="shared" si="17"/>
        <v>0.20370370370370369</v>
      </c>
      <c r="I51" s="1">
        <v>20</v>
      </c>
      <c r="J51" s="39">
        <f t="shared" si="18"/>
        <v>0.37037037037037035</v>
      </c>
      <c r="K51" s="1">
        <v>18</v>
      </c>
      <c r="L51" s="39">
        <f t="shared" si="19"/>
        <v>0.33333333333333331</v>
      </c>
      <c r="M51" s="40">
        <v>11.375</v>
      </c>
    </row>
    <row r="52" spans="1:13" x14ac:dyDescent="0.25">
      <c r="A52" s="41" t="str">
        <f t="shared" si="14"/>
        <v>Clearview-Litigated</v>
      </c>
      <c r="B52" s="1" t="s" vm="3">
        <v>4</v>
      </c>
      <c r="C52" s="1">
        <v>0</v>
      </c>
      <c r="D52" s="39">
        <f t="shared" si="15"/>
        <v>0</v>
      </c>
      <c r="E52" s="1">
        <v>0</v>
      </c>
      <c r="F52" s="39">
        <f t="shared" si="16"/>
        <v>0</v>
      </c>
      <c r="G52" s="1">
        <v>0</v>
      </c>
      <c r="H52" s="39">
        <f t="shared" si="17"/>
        <v>0</v>
      </c>
      <c r="I52" s="1">
        <v>0</v>
      </c>
      <c r="J52" s="39">
        <f t="shared" si="18"/>
        <v>0</v>
      </c>
      <c r="K52" s="1">
        <v>0</v>
      </c>
      <c r="L52" s="39">
        <f t="shared" si="19"/>
        <v>0</v>
      </c>
      <c r="M52" s="40">
        <v>0</v>
      </c>
    </row>
    <row r="53" spans="1:13" x14ac:dyDescent="0.25">
      <c r="A53" s="41" t="str">
        <f t="shared" si="14"/>
        <v>CMLA-Litigated</v>
      </c>
      <c r="B53" s="1" t="s" vm="4">
        <v>5</v>
      </c>
      <c r="C53" s="1">
        <v>1</v>
      </c>
      <c r="D53" s="39">
        <f t="shared" si="15"/>
        <v>1.6393442622950821E-2</v>
      </c>
      <c r="E53" s="1">
        <v>3</v>
      </c>
      <c r="F53" s="39">
        <f t="shared" si="16"/>
        <v>4.9180327868852458E-2</v>
      </c>
      <c r="G53" s="1">
        <v>2</v>
      </c>
      <c r="H53" s="39">
        <f t="shared" si="17"/>
        <v>3.2786885245901641E-2</v>
      </c>
      <c r="I53" s="1">
        <v>31</v>
      </c>
      <c r="J53" s="39">
        <f t="shared" si="18"/>
        <v>0.50819672131147542</v>
      </c>
      <c r="K53" s="1">
        <v>24</v>
      </c>
      <c r="L53" s="39">
        <f t="shared" si="19"/>
        <v>0.39344262295081966</v>
      </c>
      <c r="M53" s="40">
        <v>12.516393442622951</v>
      </c>
    </row>
    <row r="54" spans="1:13" x14ac:dyDescent="0.25">
      <c r="A54" s="41" t="str">
        <f t="shared" si="14"/>
        <v>Hallmark-Litigated</v>
      </c>
      <c r="B54" s="1" t="s" vm="5">
        <v>6</v>
      </c>
      <c r="C54" s="1">
        <v>0</v>
      </c>
      <c r="D54" s="39">
        <f t="shared" si="15"/>
        <v>0</v>
      </c>
      <c r="E54" s="1">
        <v>0</v>
      </c>
      <c r="F54" s="39">
        <f t="shared" si="16"/>
        <v>0</v>
      </c>
      <c r="G54" s="1">
        <v>0</v>
      </c>
      <c r="H54" s="39">
        <f t="shared" si="17"/>
        <v>0</v>
      </c>
      <c r="I54" s="1">
        <v>0</v>
      </c>
      <c r="J54" s="39">
        <f t="shared" si="18"/>
        <v>0</v>
      </c>
      <c r="K54" s="1">
        <v>0</v>
      </c>
      <c r="L54" s="39">
        <f t="shared" si="19"/>
        <v>0</v>
      </c>
      <c r="M54" s="40">
        <v>0</v>
      </c>
    </row>
    <row r="55" spans="1:13" x14ac:dyDescent="0.25">
      <c r="A55" s="41" t="str">
        <f t="shared" si="14"/>
        <v>Hannover Re-Litigated</v>
      </c>
      <c r="B55" s="1" t="s" vm="6">
        <v>7</v>
      </c>
      <c r="C55" s="1">
        <v>3</v>
      </c>
      <c r="D55" s="39">
        <f t="shared" si="15"/>
        <v>7.6923076923076927E-2</v>
      </c>
      <c r="E55" s="1">
        <v>3</v>
      </c>
      <c r="F55" s="39">
        <f t="shared" si="16"/>
        <v>7.6923076923076927E-2</v>
      </c>
      <c r="G55" s="1">
        <v>10</v>
      </c>
      <c r="H55" s="39">
        <f t="shared" si="17"/>
        <v>0.25641025641025639</v>
      </c>
      <c r="I55" s="1">
        <v>16</v>
      </c>
      <c r="J55" s="39">
        <f t="shared" si="18"/>
        <v>0.41025641025641024</v>
      </c>
      <c r="K55" s="1">
        <v>7</v>
      </c>
      <c r="L55" s="39">
        <f t="shared" si="19"/>
        <v>0.17948717948717949</v>
      </c>
      <c r="M55" s="40">
        <v>9.2307692307692299</v>
      </c>
    </row>
    <row r="56" spans="1:13" x14ac:dyDescent="0.25">
      <c r="A56" s="41" t="str">
        <f t="shared" si="14"/>
        <v>HCF-Litigated</v>
      </c>
      <c r="B56" s="1" t="s" vm="7">
        <v>8</v>
      </c>
      <c r="C56" s="1">
        <v>0</v>
      </c>
      <c r="D56" s="39">
        <f t="shared" si="15"/>
        <v>0</v>
      </c>
      <c r="E56" s="1">
        <v>0</v>
      </c>
      <c r="F56" s="39">
        <f t="shared" si="16"/>
        <v>0</v>
      </c>
      <c r="G56" s="1">
        <v>0</v>
      </c>
      <c r="H56" s="39">
        <f t="shared" si="17"/>
        <v>0</v>
      </c>
      <c r="I56" s="1">
        <v>0</v>
      </c>
      <c r="J56" s="39">
        <f t="shared" si="18"/>
        <v>0</v>
      </c>
      <c r="K56" s="1">
        <v>0</v>
      </c>
      <c r="L56" s="39">
        <f t="shared" si="19"/>
        <v>0</v>
      </c>
      <c r="M56" s="40">
        <v>0</v>
      </c>
    </row>
    <row r="57" spans="1:13" x14ac:dyDescent="0.25">
      <c r="A57" s="41" t="str">
        <f t="shared" si="14"/>
        <v>MetLife-Litigated</v>
      </c>
      <c r="B57" s="1" t="s" vm="8">
        <v>9</v>
      </c>
      <c r="C57" s="1">
        <v>3</v>
      </c>
      <c r="D57" s="39">
        <f t="shared" si="15"/>
        <v>4.6153846153846156E-2</v>
      </c>
      <c r="E57" s="1">
        <v>4</v>
      </c>
      <c r="F57" s="39">
        <f t="shared" si="16"/>
        <v>6.1538461538461542E-2</v>
      </c>
      <c r="G57" s="1">
        <v>7</v>
      </c>
      <c r="H57" s="39">
        <f t="shared" si="17"/>
        <v>0.1076923076923077</v>
      </c>
      <c r="I57" s="1">
        <v>13</v>
      </c>
      <c r="J57" s="39">
        <f t="shared" si="18"/>
        <v>0.2</v>
      </c>
      <c r="K57" s="1">
        <v>38</v>
      </c>
      <c r="L57" s="39">
        <f t="shared" si="19"/>
        <v>0.58461538461538465</v>
      </c>
      <c r="M57" s="40">
        <v>15.196153846153846</v>
      </c>
    </row>
    <row r="58" spans="1:13" x14ac:dyDescent="0.25">
      <c r="A58" s="41" t="str">
        <f t="shared" si="14"/>
        <v>MLC-Litigated</v>
      </c>
      <c r="B58" s="1" t="s" vm="9">
        <v>10</v>
      </c>
      <c r="C58" s="1">
        <v>0</v>
      </c>
      <c r="D58" s="39">
        <f t="shared" si="15"/>
        <v>0</v>
      </c>
      <c r="E58" s="1">
        <v>0</v>
      </c>
      <c r="F58" s="39">
        <f t="shared" si="16"/>
        <v>0</v>
      </c>
      <c r="G58" s="1">
        <v>4</v>
      </c>
      <c r="H58" s="39">
        <f t="shared" si="17"/>
        <v>0.14814814814814814</v>
      </c>
      <c r="I58" s="1">
        <v>10</v>
      </c>
      <c r="J58" s="39">
        <f t="shared" si="18"/>
        <v>0.37037037037037035</v>
      </c>
      <c r="K58" s="1">
        <v>13</v>
      </c>
      <c r="L58" s="39">
        <f t="shared" si="19"/>
        <v>0.48148148148148145</v>
      </c>
      <c r="M58" s="40">
        <v>16.888888888888889</v>
      </c>
    </row>
    <row r="59" spans="1:13" x14ac:dyDescent="0.25">
      <c r="A59" s="41" t="str">
        <f t="shared" si="14"/>
        <v>NobleOak-Litigated</v>
      </c>
      <c r="B59" s="1" t="s" vm="10">
        <v>11</v>
      </c>
      <c r="C59" s="1">
        <v>0</v>
      </c>
      <c r="D59" s="39">
        <f t="shared" si="15"/>
        <v>0</v>
      </c>
      <c r="E59" s="1">
        <v>0</v>
      </c>
      <c r="F59" s="39">
        <f t="shared" si="16"/>
        <v>0</v>
      </c>
      <c r="G59" s="1">
        <v>0</v>
      </c>
      <c r="H59" s="39">
        <f t="shared" si="17"/>
        <v>0</v>
      </c>
      <c r="I59" s="1">
        <v>0</v>
      </c>
      <c r="J59" s="39">
        <f t="shared" si="18"/>
        <v>0</v>
      </c>
      <c r="K59" s="1">
        <v>0</v>
      </c>
      <c r="L59" s="39">
        <f t="shared" si="19"/>
        <v>0</v>
      </c>
      <c r="M59" s="40">
        <v>0</v>
      </c>
    </row>
    <row r="60" spans="1:13" x14ac:dyDescent="0.25">
      <c r="A60" s="41" t="str">
        <f t="shared" si="14"/>
        <v>OnePath-Litigated</v>
      </c>
      <c r="B60" s="1" t="s" vm="11">
        <v>12</v>
      </c>
      <c r="C60" s="1">
        <v>0</v>
      </c>
      <c r="D60" s="39">
        <f t="shared" si="15"/>
        <v>0</v>
      </c>
      <c r="E60" s="1">
        <v>0</v>
      </c>
      <c r="F60" s="39">
        <f t="shared" si="16"/>
        <v>0</v>
      </c>
      <c r="G60" s="1">
        <v>9</v>
      </c>
      <c r="H60" s="39">
        <f t="shared" si="17"/>
        <v>0.10112359550561797</v>
      </c>
      <c r="I60" s="1">
        <v>51</v>
      </c>
      <c r="J60" s="39">
        <f t="shared" si="18"/>
        <v>0.5730337078651685</v>
      </c>
      <c r="K60" s="1">
        <v>29</v>
      </c>
      <c r="L60" s="39">
        <f t="shared" si="19"/>
        <v>0.3258426966292135</v>
      </c>
      <c r="M60" s="40">
        <v>12.421348314606741</v>
      </c>
    </row>
    <row r="61" spans="1:13" x14ac:dyDescent="0.25">
      <c r="A61" s="41" t="str">
        <f t="shared" si="14"/>
        <v>QBE-Litigated</v>
      </c>
      <c r="B61" s="1" t="s" vm="12">
        <v>13</v>
      </c>
      <c r="C61" s="1">
        <v>0</v>
      </c>
      <c r="D61" s="39">
        <f t="shared" si="15"/>
        <v>0</v>
      </c>
      <c r="E61" s="1">
        <v>0</v>
      </c>
      <c r="F61" s="39">
        <f t="shared" si="16"/>
        <v>0</v>
      </c>
      <c r="G61" s="1">
        <v>0</v>
      </c>
      <c r="H61" s="39">
        <f t="shared" si="17"/>
        <v>0</v>
      </c>
      <c r="I61" s="1">
        <v>0</v>
      </c>
      <c r="J61" s="39">
        <f t="shared" si="18"/>
        <v>0</v>
      </c>
      <c r="K61" s="1">
        <v>0</v>
      </c>
      <c r="L61" s="39">
        <f t="shared" si="19"/>
        <v>0</v>
      </c>
      <c r="M61" s="40">
        <v>0</v>
      </c>
    </row>
    <row r="62" spans="1:13" x14ac:dyDescent="0.25">
      <c r="A62" s="41" t="str">
        <f t="shared" si="14"/>
        <v>Qinsure-Litigated</v>
      </c>
      <c r="B62" s="1" t="s" vm="13">
        <v>14</v>
      </c>
      <c r="C62" s="1">
        <v>0</v>
      </c>
      <c r="D62" s="39">
        <f t="shared" si="15"/>
        <v>0</v>
      </c>
      <c r="E62" s="1">
        <v>0</v>
      </c>
      <c r="F62" s="39">
        <f t="shared" si="16"/>
        <v>0</v>
      </c>
      <c r="G62" s="1">
        <v>0</v>
      </c>
      <c r="H62" s="39">
        <f t="shared" si="17"/>
        <v>0</v>
      </c>
      <c r="I62" s="1">
        <v>0</v>
      </c>
      <c r="J62" s="39">
        <f t="shared" si="18"/>
        <v>0</v>
      </c>
      <c r="K62" s="1">
        <v>0</v>
      </c>
      <c r="L62" s="39">
        <f t="shared" si="19"/>
        <v>0</v>
      </c>
      <c r="M62" s="40">
        <v>0</v>
      </c>
    </row>
    <row r="63" spans="1:13" x14ac:dyDescent="0.25">
      <c r="A63" s="41" t="str">
        <f t="shared" si="14"/>
        <v>St Andrews-Litigated</v>
      </c>
      <c r="B63" s="1" t="s" vm="14">
        <v>15</v>
      </c>
      <c r="C63" s="1">
        <v>0</v>
      </c>
      <c r="D63" s="39">
        <f t="shared" si="15"/>
        <v>0</v>
      </c>
      <c r="E63" s="1">
        <v>0</v>
      </c>
      <c r="F63" s="39">
        <f t="shared" si="16"/>
        <v>0</v>
      </c>
      <c r="G63" s="1">
        <v>0</v>
      </c>
      <c r="H63" s="39">
        <f t="shared" si="17"/>
        <v>0</v>
      </c>
      <c r="I63" s="1">
        <v>0</v>
      </c>
      <c r="J63" s="39">
        <f t="shared" si="18"/>
        <v>0</v>
      </c>
      <c r="K63" s="1">
        <v>0</v>
      </c>
      <c r="L63" s="39">
        <f t="shared" si="19"/>
        <v>0</v>
      </c>
      <c r="M63" s="40">
        <v>0</v>
      </c>
    </row>
    <row r="64" spans="1:13" x14ac:dyDescent="0.25">
      <c r="A64" s="41" t="str">
        <f t="shared" si="14"/>
        <v>St George-Litigated</v>
      </c>
      <c r="B64" s="1" t="s" vm="15">
        <v>16</v>
      </c>
      <c r="C64" s="1">
        <v>0</v>
      </c>
      <c r="D64" s="39">
        <f t="shared" si="15"/>
        <v>0</v>
      </c>
      <c r="E64" s="1">
        <v>0</v>
      </c>
      <c r="F64" s="39">
        <f t="shared" si="16"/>
        <v>0</v>
      </c>
      <c r="G64" s="1">
        <v>0</v>
      </c>
      <c r="H64" s="39">
        <f t="shared" si="17"/>
        <v>0</v>
      </c>
      <c r="I64" s="1">
        <v>0</v>
      </c>
      <c r="J64" s="39">
        <f t="shared" si="18"/>
        <v>0</v>
      </c>
      <c r="K64" s="1">
        <v>0</v>
      </c>
      <c r="L64" s="39">
        <f t="shared" si="19"/>
        <v>0</v>
      </c>
      <c r="M64" s="40">
        <v>0</v>
      </c>
    </row>
    <row r="65" spans="1:24" x14ac:dyDescent="0.25">
      <c r="A65" s="41" t="str">
        <f t="shared" si="14"/>
        <v>Suncorp-Litigated</v>
      </c>
      <c r="B65" s="1" t="s" vm="16">
        <v>17</v>
      </c>
      <c r="C65" s="1">
        <v>2</v>
      </c>
      <c r="D65" s="39">
        <f t="shared" si="15"/>
        <v>6.25E-2</v>
      </c>
      <c r="E65" s="1">
        <v>1</v>
      </c>
      <c r="F65" s="39">
        <f t="shared" si="16"/>
        <v>3.125E-2</v>
      </c>
      <c r="G65" s="1">
        <v>6</v>
      </c>
      <c r="H65" s="39">
        <f t="shared" si="17"/>
        <v>0.1875</v>
      </c>
      <c r="I65" s="1">
        <v>9</v>
      </c>
      <c r="J65" s="39">
        <f t="shared" si="18"/>
        <v>0.28125</v>
      </c>
      <c r="K65" s="1">
        <v>14</v>
      </c>
      <c r="L65" s="39">
        <f t="shared" si="19"/>
        <v>0.4375</v>
      </c>
      <c r="M65" s="40">
        <v>16.0546875</v>
      </c>
    </row>
    <row r="66" spans="1:24" x14ac:dyDescent="0.25">
      <c r="A66" s="41" t="str">
        <f t="shared" si="14"/>
        <v>Swiss Re-Litigated</v>
      </c>
      <c r="B66" s="1" t="s" vm="17">
        <v>18</v>
      </c>
      <c r="C66" s="1">
        <v>0</v>
      </c>
      <c r="D66" s="39">
        <f t="shared" ref="D66:D69" si="20">IFERROR(C66/($C66+$E66+$G66+$I66+$K66),0)</f>
        <v>0</v>
      </c>
      <c r="E66" s="1">
        <v>0</v>
      </c>
      <c r="F66" s="39">
        <f t="shared" ref="F66:F69" si="21">IFERROR(E66/($C66+$E66+$G66+$I66+$K66),0)</f>
        <v>0</v>
      </c>
      <c r="G66" s="1">
        <v>0</v>
      </c>
      <c r="H66" s="39">
        <f t="shared" si="17"/>
        <v>0</v>
      </c>
      <c r="I66" s="1">
        <v>0</v>
      </c>
      <c r="J66" s="39">
        <f t="shared" si="18"/>
        <v>0</v>
      </c>
      <c r="K66" s="1">
        <v>0</v>
      </c>
      <c r="L66" s="39">
        <f t="shared" si="19"/>
        <v>0</v>
      </c>
      <c r="M66" s="40">
        <v>0</v>
      </c>
    </row>
    <row r="67" spans="1:24" x14ac:dyDescent="0.25">
      <c r="A67" s="41" t="str">
        <f t="shared" si="14"/>
        <v>TAL Life-Litigated</v>
      </c>
      <c r="B67" s="1" t="s" vm="18">
        <v>19</v>
      </c>
      <c r="C67" s="1">
        <v>2</v>
      </c>
      <c r="D67" s="39">
        <f t="shared" si="20"/>
        <v>2.5316455696202531E-2</v>
      </c>
      <c r="E67" s="1">
        <v>3</v>
      </c>
      <c r="F67" s="39">
        <f t="shared" si="21"/>
        <v>3.7974683544303799E-2</v>
      </c>
      <c r="G67" s="1">
        <v>27</v>
      </c>
      <c r="H67" s="39">
        <f t="shared" si="17"/>
        <v>0.34177215189873417</v>
      </c>
      <c r="I67" s="1">
        <v>31</v>
      </c>
      <c r="J67" s="39">
        <f t="shared" si="18"/>
        <v>0.39240506329113922</v>
      </c>
      <c r="K67" s="1">
        <v>16</v>
      </c>
      <c r="L67" s="39">
        <f t="shared" si="19"/>
        <v>0.20253164556962025</v>
      </c>
      <c r="M67" s="40">
        <v>9.9588607594936711</v>
      </c>
    </row>
    <row r="68" spans="1:24" x14ac:dyDescent="0.25">
      <c r="A68" s="41" t="str">
        <f t="shared" si="14"/>
        <v>Westpac-Litigated</v>
      </c>
      <c r="B68" s="1" t="s" vm="19">
        <v>20</v>
      </c>
      <c r="C68" s="1">
        <v>1</v>
      </c>
      <c r="D68" s="39">
        <f t="shared" si="20"/>
        <v>0.125</v>
      </c>
      <c r="E68" s="1">
        <v>0</v>
      </c>
      <c r="F68" s="39">
        <f t="shared" si="21"/>
        <v>0</v>
      </c>
      <c r="G68" s="1">
        <v>0</v>
      </c>
      <c r="H68" s="39">
        <f t="shared" si="17"/>
        <v>0</v>
      </c>
      <c r="I68" s="1">
        <v>2</v>
      </c>
      <c r="J68" s="39">
        <f t="shared" si="18"/>
        <v>0.25</v>
      </c>
      <c r="K68" s="1">
        <v>5</v>
      </c>
      <c r="L68" s="39">
        <f t="shared" si="19"/>
        <v>0.625</v>
      </c>
      <c r="M68" s="40">
        <v>18.84375</v>
      </c>
    </row>
    <row r="69" spans="1:24" x14ac:dyDescent="0.25">
      <c r="A69" s="41" t="str">
        <f t="shared" si="14"/>
        <v>Zurich-Litigated</v>
      </c>
      <c r="B69" s="1" t="s" vm="20">
        <v>21</v>
      </c>
      <c r="C69" s="1">
        <v>0</v>
      </c>
      <c r="D69" s="39">
        <f t="shared" si="20"/>
        <v>0</v>
      </c>
      <c r="E69" s="1">
        <v>1</v>
      </c>
      <c r="F69" s="39">
        <f t="shared" si="21"/>
        <v>0.2</v>
      </c>
      <c r="G69" s="1">
        <v>0</v>
      </c>
      <c r="H69" s="39">
        <f t="shared" si="17"/>
        <v>0</v>
      </c>
      <c r="I69" s="1">
        <v>2</v>
      </c>
      <c r="J69" s="39">
        <f t="shared" si="18"/>
        <v>0.4</v>
      </c>
      <c r="K69" s="1">
        <v>2</v>
      </c>
      <c r="L69" s="39">
        <f t="shared" si="19"/>
        <v>0.4</v>
      </c>
      <c r="M69" s="40">
        <v>17.25</v>
      </c>
    </row>
    <row r="70" spans="1:24" ht="23.25" x14ac:dyDescent="0.35">
      <c r="B70" s="11"/>
      <c r="C70" s="11"/>
    </row>
    <row r="71" spans="1:24" ht="23.25" x14ac:dyDescent="0.35">
      <c r="B71" s="11"/>
      <c r="C71" s="11"/>
    </row>
    <row r="72" spans="1:24" ht="30" customHeight="1" x14ac:dyDescent="0.25">
      <c r="B72" s="6" t="s">
        <v>0</v>
      </c>
      <c r="C72" s="311" t="s">
        <v>69</v>
      </c>
      <c r="D72" s="311"/>
      <c r="E72" s="308" t="s">
        <v>70</v>
      </c>
      <c r="F72" s="308"/>
      <c r="G72" s="308" t="s">
        <v>71</v>
      </c>
      <c r="H72" s="308"/>
      <c r="I72" s="308" t="s" vm="32">
        <v>66</v>
      </c>
      <c r="J72" s="308"/>
      <c r="K72" s="308" t="s">
        <v>67</v>
      </c>
      <c r="L72" s="308"/>
      <c r="M72" s="16" t="s" vm="33">
        <v>68</v>
      </c>
      <c r="N72" s="17"/>
    </row>
    <row r="73" spans="1:24" x14ac:dyDescent="0.25">
      <c r="B73" s="7"/>
      <c r="C73" s="7" t="s">
        <v>95</v>
      </c>
      <c r="D73" s="7" t="s">
        <v>96</v>
      </c>
      <c r="E73" s="7" t="s">
        <v>95</v>
      </c>
      <c r="F73" s="7" t="s">
        <v>96</v>
      </c>
      <c r="G73" s="7" t="s">
        <v>95</v>
      </c>
      <c r="H73" s="7" t="s">
        <v>96</v>
      </c>
      <c r="I73" s="7" t="s">
        <v>95</v>
      </c>
      <c r="J73" s="7" t="s">
        <v>96</v>
      </c>
      <c r="K73" s="7" t="s">
        <v>95</v>
      </c>
      <c r="L73" s="7" t="s">
        <v>96</v>
      </c>
      <c r="M73" s="7"/>
      <c r="Q73" s="5"/>
      <c r="R73" s="5"/>
      <c r="S73" s="327"/>
      <c r="T73" s="327"/>
      <c r="U73" s="5"/>
      <c r="V73" s="5"/>
      <c r="W73" s="5"/>
      <c r="X73" s="5"/>
    </row>
    <row r="74" spans="1:24" x14ac:dyDescent="0.25">
      <c r="B74" s="2" t="s">
        <v>26</v>
      </c>
      <c r="C74" s="3"/>
      <c r="Q74" s="5"/>
      <c r="R74" s="5"/>
      <c r="S74" s="5"/>
      <c r="T74" s="5"/>
      <c r="U74" s="5"/>
      <c r="V74" s="5"/>
      <c r="W74" s="5"/>
    </row>
    <row r="75" spans="1:24" x14ac:dyDescent="0.25">
      <c r="A75" s="41" t="str">
        <f>B75&amp;"-"&amp;$B$74</f>
        <v>AIA-Industry Aggregate</v>
      </c>
      <c r="B75" s="1" t="s">
        <v>1</v>
      </c>
      <c r="C75" s="1" t="e">
        <v>#N/A</v>
      </c>
      <c r="D75" s="39">
        <f>IFERROR(C75/($C75+$E75+$G75+$I75+$K75),0)</f>
        <v>0</v>
      </c>
      <c r="E75" s="1" t="e">
        <v>#N/A</v>
      </c>
      <c r="F75" s="39">
        <f>IFERROR(E75/($C75+$E75+$G75+$I75+$K75),0)</f>
        <v>0</v>
      </c>
      <c r="G75" s="1" t="e">
        <v>#N/A</v>
      </c>
      <c r="H75" s="39">
        <f>IFERROR(G75/($C75+$E75+$G75+$I75+$K75),0)</f>
        <v>0</v>
      </c>
      <c r="I75" s="1" t="e">
        <v>#N/A</v>
      </c>
      <c r="J75" s="39">
        <f>IFERROR(I75/($C75+$E75+$G75+$I75+$K75),0)</f>
        <v>0</v>
      </c>
      <c r="K75" s="1" t="e">
        <v>#N/A</v>
      </c>
      <c r="L75" s="39">
        <f>IFERROR(K75/($C75+$E75+$G75+$I75+$K75),0)</f>
        <v>0</v>
      </c>
      <c r="M75" s="40">
        <v>0</v>
      </c>
    </row>
    <row r="76" spans="1:24" x14ac:dyDescent="0.25">
      <c r="A76" s="41" t="str">
        <f t="shared" ref="A76:A95" si="22">B76&amp;"-"&amp;$B$74</f>
        <v>Allianz-Industry Aggregate</v>
      </c>
      <c r="B76" s="1" t="s" vm="1">
        <v>2</v>
      </c>
      <c r="C76" s="1" t="e">
        <v>#N/A</v>
      </c>
      <c r="D76" s="39">
        <f t="shared" ref="D76:D91" si="23">IFERROR(C76/($C76+$E76+$G76+$I76+$K76),0)</f>
        <v>0</v>
      </c>
      <c r="E76" s="1" t="e">
        <v>#N/A</v>
      </c>
      <c r="F76" s="39">
        <f t="shared" ref="F76:F91" si="24">IFERROR(E76/($C76+$E76+$G76+$I76+$K76),0)</f>
        <v>0</v>
      </c>
      <c r="G76" s="1" t="e">
        <v>#N/A</v>
      </c>
      <c r="H76" s="39">
        <f t="shared" ref="H76:H95" si="25">IFERROR(G76/($C76+$E76+$G76+$I76+$K76),0)</f>
        <v>0</v>
      </c>
      <c r="I76" s="1" t="e">
        <v>#N/A</v>
      </c>
      <c r="J76" s="39">
        <f t="shared" ref="J76:J95" si="26">IFERROR(I76/($C76+$E76+$G76+$I76+$K76),0)</f>
        <v>0</v>
      </c>
      <c r="K76" s="1" t="e">
        <v>#N/A</v>
      </c>
      <c r="L76" s="39">
        <f t="shared" ref="L76:L95" si="27">IFERROR(K76/($C76+$E76+$G76+$I76+$K76),0)</f>
        <v>0</v>
      </c>
      <c r="M76" s="40">
        <v>0</v>
      </c>
    </row>
    <row r="77" spans="1:24" x14ac:dyDescent="0.25">
      <c r="A77" s="41" t="str">
        <f t="shared" si="22"/>
        <v>AMP-Industry Aggregate</v>
      </c>
      <c r="B77" s="1" t="s" vm="2">
        <v>3</v>
      </c>
      <c r="C77" s="1" t="e">
        <v>#N/A</v>
      </c>
      <c r="D77" s="39">
        <f t="shared" si="23"/>
        <v>0</v>
      </c>
      <c r="E77" s="1" t="e">
        <v>#N/A</v>
      </c>
      <c r="F77" s="39">
        <f t="shared" si="24"/>
        <v>0</v>
      </c>
      <c r="G77" s="1" t="e">
        <v>#N/A</v>
      </c>
      <c r="H77" s="39">
        <f t="shared" si="25"/>
        <v>0</v>
      </c>
      <c r="I77" s="1" t="e">
        <v>#N/A</v>
      </c>
      <c r="J77" s="39">
        <f t="shared" si="26"/>
        <v>0</v>
      </c>
      <c r="K77" s="1" t="e">
        <v>#N/A</v>
      </c>
      <c r="L77" s="39">
        <f t="shared" si="27"/>
        <v>0</v>
      </c>
      <c r="M77" s="40">
        <v>0</v>
      </c>
    </row>
    <row r="78" spans="1:24" x14ac:dyDescent="0.25">
      <c r="A78" s="41" t="str">
        <f t="shared" si="22"/>
        <v>Clearview-Industry Aggregate</v>
      </c>
      <c r="B78" s="1" t="s" vm="3">
        <v>4</v>
      </c>
      <c r="C78" s="1" t="e">
        <v>#N/A</v>
      </c>
      <c r="D78" s="39">
        <f t="shared" si="23"/>
        <v>0</v>
      </c>
      <c r="E78" s="1" t="e">
        <v>#N/A</v>
      </c>
      <c r="F78" s="39">
        <f t="shared" si="24"/>
        <v>0</v>
      </c>
      <c r="G78" s="1" t="e">
        <v>#N/A</v>
      </c>
      <c r="H78" s="39">
        <f t="shared" si="25"/>
        <v>0</v>
      </c>
      <c r="I78" s="1" t="e">
        <v>#N/A</v>
      </c>
      <c r="J78" s="39">
        <f t="shared" si="26"/>
        <v>0</v>
      </c>
      <c r="K78" s="1" t="e">
        <v>#N/A</v>
      </c>
      <c r="L78" s="39">
        <f t="shared" si="27"/>
        <v>0</v>
      </c>
      <c r="M78" s="40">
        <v>0</v>
      </c>
    </row>
    <row r="79" spans="1:24" x14ac:dyDescent="0.25">
      <c r="A79" s="41" t="str">
        <f t="shared" si="22"/>
        <v>CMLA-Industry Aggregate</v>
      </c>
      <c r="B79" s="1" t="s" vm="4">
        <v>5</v>
      </c>
      <c r="C79" s="1" t="e">
        <v>#N/A</v>
      </c>
      <c r="D79" s="39">
        <f t="shared" si="23"/>
        <v>0</v>
      </c>
      <c r="E79" s="1" t="e">
        <v>#N/A</v>
      </c>
      <c r="F79" s="39">
        <f t="shared" si="24"/>
        <v>0</v>
      </c>
      <c r="G79" s="1" t="e">
        <v>#N/A</v>
      </c>
      <c r="H79" s="39">
        <f t="shared" si="25"/>
        <v>0</v>
      </c>
      <c r="I79" s="1" t="e">
        <v>#N/A</v>
      </c>
      <c r="J79" s="39">
        <f t="shared" si="26"/>
        <v>0</v>
      </c>
      <c r="K79" s="1" t="e">
        <v>#N/A</v>
      </c>
      <c r="L79" s="39">
        <f t="shared" si="27"/>
        <v>0</v>
      </c>
      <c r="M79" s="40">
        <v>0</v>
      </c>
    </row>
    <row r="80" spans="1:24" x14ac:dyDescent="0.25">
      <c r="A80" s="41" t="str">
        <f t="shared" si="22"/>
        <v>Hallmark-Industry Aggregate</v>
      </c>
      <c r="B80" s="1" t="s" vm="5">
        <v>6</v>
      </c>
      <c r="C80" s="1" t="e">
        <v>#N/A</v>
      </c>
      <c r="D80" s="39">
        <f t="shared" si="23"/>
        <v>0</v>
      </c>
      <c r="E80" s="1" t="e">
        <v>#N/A</v>
      </c>
      <c r="F80" s="39">
        <f t="shared" si="24"/>
        <v>0</v>
      </c>
      <c r="G80" s="1" t="e">
        <v>#N/A</v>
      </c>
      <c r="H80" s="39">
        <f t="shared" si="25"/>
        <v>0</v>
      </c>
      <c r="I80" s="1" t="e">
        <v>#N/A</v>
      </c>
      <c r="J80" s="39">
        <f t="shared" si="26"/>
        <v>0</v>
      </c>
      <c r="K80" s="1" t="e">
        <v>#N/A</v>
      </c>
      <c r="L80" s="39">
        <f t="shared" si="27"/>
        <v>0</v>
      </c>
      <c r="M80" s="40">
        <v>0</v>
      </c>
    </row>
    <row r="81" spans="1:13" x14ac:dyDescent="0.25">
      <c r="A81" s="41" t="str">
        <f t="shared" si="22"/>
        <v>Hannover Re-Industry Aggregate</v>
      </c>
      <c r="B81" s="1" t="s" vm="6">
        <v>7</v>
      </c>
      <c r="C81" s="1" t="e">
        <v>#N/A</v>
      </c>
      <c r="D81" s="39">
        <f t="shared" si="23"/>
        <v>0</v>
      </c>
      <c r="E81" s="1" t="e">
        <v>#N/A</v>
      </c>
      <c r="F81" s="39">
        <f t="shared" si="24"/>
        <v>0</v>
      </c>
      <c r="G81" s="1" t="e">
        <v>#N/A</v>
      </c>
      <c r="H81" s="39">
        <f t="shared" si="25"/>
        <v>0</v>
      </c>
      <c r="I81" s="1" t="e">
        <v>#N/A</v>
      </c>
      <c r="J81" s="39">
        <f t="shared" si="26"/>
        <v>0</v>
      </c>
      <c r="K81" s="1" t="e">
        <v>#N/A</v>
      </c>
      <c r="L81" s="39">
        <f t="shared" si="27"/>
        <v>0</v>
      </c>
      <c r="M81" s="40">
        <v>0</v>
      </c>
    </row>
    <row r="82" spans="1:13" x14ac:dyDescent="0.25">
      <c r="A82" s="41" t="str">
        <f t="shared" si="22"/>
        <v>HCF-Industry Aggregate</v>
      </c>
      <c r="B82" s="1" t="s" vm="7">
        <v>8</v>
      </c>
      <c r="C82" s="1" t="e">
        <v>#N/A</v>
      </c>
      <c r="D82" s="39">
        <f t="shared" si="23"/>
        <v>0</v>
      </c>
      <c r="E82" s="1" t="e">
        <v>#N/A</v>
      </c>
      <c r="F82" s="39">
        <f t="shared" si="24"/>
        <v>0</v>
      </c>
      <c r="G82" s="1" t="e">
        <v>#N/A</v>
      </c>
      <c r="H82" s="39">
        <f t="shared" si="25"/>
        <v>0</v>
      </c>
      <c r="I82" s="1" t="e">
        <v>#N/A</v>
      </c>
      <c r="J82" s="39">
        <f t="shared" si="26"/>
        <v>0</v>
      </c>
      <c r="K82" s="1" t="e">
        <v>#N/A</v>
      </c>
      <c r="L82" s="39">
        <f t="shared" si="27"/>
        <v>0</v>
      </c>
      <c r="M82" s="40">
        <v>0</v>
      </c>
    </row>
    <row r="83" spans="1:13" x14ac:dyDescent="0.25">
      <c r="A83" s="41" t="str">
        <f t="shared" si="22"/>
        <v>MetLife-Industry Aggregate</v>
      </c>
      <c r="B83" s="1" t="s" vm="8">
        <v>9</v>
      </c>
      <c r="C83" s="1" t="e">
        <v>#N/A</v>
      </c>
      <c r="D83" s="39">
        <f t="shared" si="23"/>
        <v>0</v>
      </c>
      <c r="E83" s="1" t="e">
        <v>#N/A</v>
      </c>
      <c r="F83" s="39">
        <f t="shared" si="24"/>
        <v>0</v>
      </c>
      <c r="G83" s="1" t="e">
        <v>#N/A</v>
      </c>
      <c r="H83" s="39">
        <f t="shared" si="25"/>
        <v>0</v>
      </c>
      <c r="I83" s="1" t="e">
        <v>#N/A</v>
      </c>
      <c r="J83" s="39">
        <f t="shared" si="26"/>
        <v>0</v>
      </c>
      <c r="K83" s="1" t="e">
        <v>#N/A</v>
      </c>
      <c r="L83" s="39">
        <f t="shared" si="27"/>
        <v>0</v>
      </c>
      <c r="M83" s="40">
        <v>0</v>
      </c>
    </row>
    <row r="84" spans="1:13" x14ac:dyDescent="0.25">
      <c r="A84" s="41" t="str">
        <f t="shared" si="22"/>
        <v>MLC-Industry Aggregate</v>
      </c>
      <c r="B84" s="1" t="s" vm="9">
        <v>10</v>
      </c>
      <c r="C84" s="1" t="e">
        <v>#N/A</v>
      </c>
      <c r="D84" s="39">
        <f t="shared" si="23"/>
        <v>0</v>
      </c>
      <c r="E84" s="1" t="e">
        <v>#N/A</v>
      </c>
      <c r="F84" s="39">
        <f t="shared" si="24"/>
        <v>0</v>
      </c>
      <c r="G84" s="1" t="e">
        <v>#N/A</v>
      </c>
      <c r="H84" s="39">
        <f t="shared" si="25"/>
        <v>0</v>
      </c>
      <c r="I84" s="1" t="e">
        <v>#N/A</v>
      </c>
      <c r="J84" s="39">
        <f t="shared" si="26"/>
        <v>0</v>
      </c>
      <c r="K84" s="1" t="e">
        <v>#N/A</v>
      </c>
      <c r="L84" s="39">
        <f t="shared" si="27"/>
        <v>0</v>
      </c>
      <c r="M84" s="40">
        <v>0</v>
      </c>
    </row>
    <row r="85" spans="1:13" x14ac:dyDescent="0.25">
      <c r="A85" s="41" t="str">
        <f t="shared" si="22"/>
        <v>NobleOak-Industry Aggregate</v>
      </c>
      <c r="B85" s="1" t="s" vm="10">
        <v>11</v>
      </c>
      <c r="C85" s="1" t="e">
        <v>#N/A</v>
      </c>
      <c r="D85" s="39">
        <f t="shared" si="23"/>
        <v>0</v>
      </c>
      <c r="E85" s="1" t="e">
        <v>#N/A</v>
      </c>
      <c r="F85" s="39">
        <f t="shared" si="24"/>
        <v>0</v>
      </c>
      <c r="G85" s="1" t="e">
        <v>#N/A</v>
      </c>
      <c r="H85" s="39">
        <f t="shared" si="25"/>
        <v>0</v>
      </c>
      <c r="I85" s="1" t="e">
        <v>#N/A</v>
      </c>
      <c r="J85" s="39">
        <f t="shared" si="26"/>
        <v>0</v>
      </c>
      <c r="K85" s="1" t="e">
        <v>#N/A</v>
      </c>
      <c r="L85" s="39">
        <f t="shared" si="27"/>
        <v>0</v>
      </c>
      <c r="M85" s="40">
        <v>0</v>
      </c>
    </row>
    <row r="86" spans="1:13" x14ac:dyDescent="0.25">
      <c r="A86" s="41" t="str">
        <f t="shared" si="22"/>
        <v>OnePath-Industry Aggregate</v>
      </c>
      <c r="B86" s="1" t="s" vm="11">
        <v>12</v>
      </c>
      <c r="C86" s="1" t="e">
        <v>#N/A</v>
      </c>
      <c r="D86" s="39">
        <f t="shared" si="23"/>
        <v>0</v>
      </c>
      <c r="E86" s="1" t="e">
        <v>#N/A</v>
      </c>
      <c r="F86" s="39">
        <f t="shared" si="24"/>
        <v>0</v>
      </c>
      <c r="G86" s="1" t="e">
        <v>#N/A</v>
      </c>
      <c r="H86" s="39">
        <f t="shared" si="25"/>
        <v>0</v>
      </c>
      <c r="I86" s="1" t="e">
        <v>#N/A</v>
      </c>
      <c r="J86" s="39">
        <f t="shared" si="26"/>
        <v>0</v>
      </c>
      <c r="K86" s="1" t="e">
        <v>#N/A</v>
      </c>
      <c r="L86" s="39">
        <f t="shared" si="27"/>
        <v>0</v>
      </c>
      <c r="M86" s="40">
        <v>0</v>
      </c>
    </row>
    <row r="87" spans="1:13" x14ac:dyDescent="0.25">
      <c r="A87" s="41" t="str">
        <f t="shared" si="22"/>
        <v>QBE-Industry Aggregate</v>
      </c>
      <c r="B87" s="1" t="s" vm="12">
        <v>13</v>
      </c>
      <c r="C87" s="1" t="e">
        <v>#N/A</v>
      </c>
      <c r="D87" s="39">
        <f t="shared" si="23"/>
        <v>0</v>
      </c>
      <c r="E87" s="1" t="e">
        <v>#N/A</v>
      </c>
      <c r="F87" s="39">
        <f t="shared" si="24"/>
        <v>0</v>
      </c>
      <c r="G87" s="1" t="e">
        <v>#N/A</v>
      </c>
      <c r="H87" s="39">
        <f t="shared" si="25"/>
        <v>0</v>
      </c>
      <c r="I87" s="1" t="e">
        <v>#N/A</v>
      </c>
      <c r="J87" s="39">
        <f t="shared" si="26"/>
        <v>0</v>
      </c>
      <c r="K87" s="1" t="e">
        <v>#N/A</v>
      </c>
      <c r="L87" s="39">
        <f t="shared" si="27"/>
        <v>0</v>
      </c>
      <c r="M87" s="40">
        <v>0</v>
      </c>
    </row>
    <row r="88" spans="1:13" x14ac:dyDescent="0.25">
      <c r="A88" s="41" t="str">
        <f t="shared" si="22"/>
        <v>Qinsure-Industry Aggregate</v>
      </c>
      <c r="B88" s="1" t="s" vm="13">
        <v>14</v>
      </c>
      <c r="C88" s="1" t="e">
        <v>#N/A</v>
      </c>
      <c r="D88" s="39">
        <f t="shared" si="23"/>
        <v>0</v>
      </c>
      <c r="E88" s="1" t="e">
        <v>#N/A</v>
      </c>
      <c r="F88" s="39">
        <f t="shared" si="24"/>
        <v>0</v>
      </c>
      <c r="G88" s="1" t="e">
        <v>#N/A</v>
      </c>
      <c r="H88" s="39">
        <f t="shared" si="25"/>
        <v>0</v>
      </c>
      <c r="I88" s="1" t="e">
        <v>#N/A</v>
      </c>
      <c r="J88" s="39">
        <f t="shared" si="26"/>
        <v>0</v>
      </c>
      <c r="K88" s="1" t="e">
        <v>#N/A</v>
      </c>
      <c r="L88" s="39">
        <f t="shared" si="27"/>
        <v>0</v>
      </c>
      <c r="M88" s="40">
        <v>0</v>
      </c>
    </row>
    <row r="89" spans="1:13" x14ac:dyDescent="0.25">
      <c r="A89" s="41" t="str">
        <f t="shared" si="22"/>
        <v>St Andrews-Industry Aggregate</v>
      </c>
      <c r="B89" s="1" t="s" vm="14">
        <v>15</v>
      </c>
      <c r="C89" s="1" t="e">
        <v>#N/A</v>
      </c>
      <c r="D89" s="39">
        <f t="shared" si="23"/>
        <v>0</v>
      </c>
      <c r="E89" s="1" t="e">
        <v>#N/A</v>
      </c>
      <c r="F89" s="39">
        <f t="shared" si="24"/>
        <v>0</v>
      </c>
      <c r="G89" s="1" t="e">
        <v>#N/A</v>
      </c>
      <c r="H89" s="39">
        <f t="shared" si="25"/>
        <v>0</v>
      </c>
      <c r="I89" s="1" t="e">
        <v>#N/A</v>
      </c>
      <c r="J89" s="39">
        <f t="shared" si="26"/>
        <v>0</v>
      </c>
      <c r="K89" s="1" t="e">
        <v>#N/A</v>
      </c>
      <c r="L89" s="39">
        <f t="shared" si="27"/>
        <v>0</v>
      </c>
      <c r="M89" s="40">
        <v>0</v>
      </c>
    </row>
    <row r="90" spans="1:13" x14ac:dyDescent="0.25">
      <c r="A90" s="41" t="str">
        <f t="shared" si="22"/>
        <v>St George-Industry Aggregate</v>
      </c>
      <c r="B90" s="1" t="s" vm="15">
        <v>16</v>
      </c>
      <c r="C90" s="1" t="e">
        <v>#N/A</v>
      </c>
      <c r="D90" s="39">
        <f t="shared" si="23"/>
        <v>0</v>
      </c>
      <c r="E90" s="1" t="e">
        <v>#N/A</v>
      </c>
      <c r="F90" s="39">
        <f t="shared" si="24"/>
        <v>0</v>
      </c>
      <c r="G90" s="1" t="e">
        <v>#N/A</v>
      </c>
      <c r="H90" s="39">
        <f t="shared" si="25"/>
        <v>0</v>
      </c>
      <c r="I90" s="1" t="e">
        <v>#N/A</v>
      </c>
      <c r="J90" s="39">
        <f t="shared" si="26"/>
        <v>0</v>
      </c>
      <c r="K90" s="1" t="e">
        <v>#N/A</v>
      </c>
      <c r="L90" s="39">
        <f t="shared" si="27"/>
        <v>0</v>
      </c>
      <c r="M90" s="40">
        <v>0</v>
      </c>
    </row>
    <row r="91" spans="1:13" x14ac:dyDescent="0.25">
      <c r="A91" s="41" t="str">
        <f t="shared" si="22"/>
        <v>Suncorp-Industry Aggregate</v>
      </c>
      <c r="B91" s="1" t="s" vm="16">
        <v>17</v>
      </c>
      <c r="C91" s="1" t="e">
        <v>#N/A</v>
      </c>
      <c r="D91" s="39">
        <f t="shared" si="23"/>
        <v>0</v>
      </c>
      <c r="E91" s="1" t="e">
        <v>#N/A</v>
      </c>
      <c r="F91" s="39">
        <f t="shared" si="24"/>
        <v>0</v>
      </c>
      <c r="G91" s="1" t="e">
        <v>#N/A</v>
      </c>
      <c r="H91" s="39">
        <f t="shared" si="25"/>
        <v>0</v>
      </c>
      <c r="I91" s="1" t="e">
        <v>#N/A</v>
      </c>
      <c r="J91" s="39">
        <f t="shared" si="26"/>
        <v>0</v>
      </c>
      <c r="K91" s="1" t="e">
        <v>#N/A</v>
      </c>
      <c r="L91" s="39">
        <f t="shared" si="27"/>
        <v>0</v>
      </c>
      <c r="M91" s="40">
        <v>0</v>
      </c>
    </row>
    <row r="92" spans="1:13" x14ac:dyDescent="0.25">
      <c r="A92" s="41" t="str">
        <f t="shared" si="22"/>
        <v>Swiss Re-Industry Aggregate</v>
      </c>
      <c r="B92" s="1" t="s" vm="17">
        <v>18</v>
      </c>
      <c r="C92" s="1" t="e">
        <v>#N/A</v>
      </c>
      <c r="D92" s="39">
        <f t="shared" ref="D92:D95" si="28">IFERROR(C92/($C92+$E92+$G92+$I92+$K92),0)</f>
        <v>0</v>
      </c>
      <c r="E92" s="1" t="e">
        <v>#N/A</v>
      </c>
      <c r="F92" s="39">
        <f t="shared" ref="F92:F95" si="29">IFERROR(E92/($C92+$E92+$G92+$I92+$K92),0)</f>
        <v>0</v>
      </c>
      <c r="G92" s="1" t="e">
        <v>#N/A</v>
      </c>
      <c r="H92" s="39">
        <f t="shared" si="25"/>
        <v>0</v>
      </c>
      <c r="I92" s="1" t="e">
        <v>#N/A</v>
      </c>
      <c r="J92" s="39">
        <f t="shared" si="26"/>
        <v>0</v>
      </c>
      <c r="K92" s="1" t="e">
        <v>#N/A</v>
      </c>
      <c r="L92" s="39">
        <f t="shared" si="27"/>
        <v>0</v>
      </c>
      <c r="M92" s="40">
        <v>0</v>
      </c>
    </row>
    <row r="93" spans="1:13" x14ac:dyDescent="0.25">
      <c r="A93" s="41" t="str">
        <f t="shared" si="22"/>
        <v>TAL Life-Industry Aggregate</v>
      </c>
      <c r="B93" s="1" t="s" vm="18">
        <v>19</v>
      </c>
      <c r="C93" s="1" t="e">
        <v>#N/A</v>
      </c>
      <c r="D93" s="39">
        <f t="shared" si="28"/>
        <v>0</v>
      </c>
      <c r="E93" s="1" t="e">
        <v>#N/A</v>
      </c>
      <c r="F93" s="39">
        <f t="shared" si="29"/>
        <v>0</v>
      </c>
      <c r="G93" s="1" t="e">
        <v>#N/A</v>
      </c>
      <c r="H93" s="39">
        <f t="shared" si="25"/>
        <v>0</v>
      </c>
      <c r="I93" s="1" t="e">
        <v>#N/A</v>
      </c>
      <c r="J93" s="39">
        <f t="shared" si="26"/>
        <v>0</v>
      </c>
      <c r="K93" s="1" t="e">
        <v>#N/A</v>
      </c>
      <c r="L93" s="39">
        <f t="shared" si="27"/>
        <v>0</v>
      </c>
      <c r="M93" s="40">
        <v>0</v>
      </c>
    </row>
    <row r="94" spans="1:13" x14ac:dyDescent="0.25">
      <c r="A94" s="41" t="str">
        <f t="shared" si="22"/>
        <v>Westpac-Industry Aggregate</v>
      </c>
      <c r="B94" s="1" t="s" vm="19">
        <v>20</v>
      </c>
      <c r="C94" s="1" t="e">
        <v>#N/A</v>
      </c>
      <c r="D94" s="39">
        <f t="shared" si="28"/>
        <v>0</v>
      </c>
      <c r="E94" s="1" t="e">
        <v>#N/A</v>
      </c>
      <c r="F94" s="39">
        <f t="shared" si="29"/>
        <v>0</v>
      </c>
      <c r="G94" s="1" t="e">
        <v>#N/A</v>
      </c>
      <c r="H94" s="39">
        <f t="shared" si="25"/>
        <v>0</v>
      </c>
      <c r="I94" s="1" t="e">
        <v>#N/A</v>
      </c>
      <c r="J94" s="39">
        <f t="shared" si="26"/>
        <v>0</v>
      </c>
      <c r="K94" s="1" t="e">
        <v>#N/A</v>
      </c>
      <c r="L94" s="39">
        <f t="shared" si="27"/>
        <v>0</v>
      </c>
      <c r="M94" s="40">
        <v>0</v>
      </c>
    </row>
    <row r="95" spans="1:13" x14ac:dyDescent="0.25">
      <c r="A95" s="41" t="str">
        <f t="shared" si="22"/>
        <v>Zurich-Industry Aggregate</v>
      </c>
      <c r="B95" s="1" t="s" vm="20">
        <v>21</v>
      </c>
      <c r="C95" s="1" t="e">
        <v>#N/A</v>
      </c>
      <c r="D95" s="39">
        <f t="shared" si="28"/>
        <v>0</v>
      </c>
      <c r="E95" s="1" t="e">
        <v>#N/A</v>
      </c>
      <c r="F95" s="39">
        <f t="shared" si="29"/>
        <v>0</v>
      </c>
      <c r="G95" s="1" t="e">
        <v>#N/A</v>
      </c>
      <c r="H95" s="39">
        <f t="shared" si="25"/>
        <v>0</v>
      </c>
      <c r="I95" s="1" t="e">
        <v>#N/A</v>
      </c>
      <c r="J95" s="39">
        <f t="shared" si="26"/>
        <v>0</v>
      </c>
      <c r="K95" s="1" t="e">
        <v>#N/A</v>
      </c>
      <c r="L95" s="39">
        <f t="shared" si="27"/>
        <v>0</v>
      </c>
      <c r="M95" s="40">
        <v>0</v>
      </c>
    </row>
    <row r="96" spans="1:13" x14ac:dyDescent="0.25">
      <c r="B96" s="3" t="s" vm="21">
        <v>22</v>
      </c>
      <c r="C96" s="3"/>
    </row>
    <row r="97" spans="1:13" x14ac:dyDescent="0.25">
      <c r="A97" s="41" t="str">
        <f>B97&amp;"-"&amp;$B$96</f>
        <v>AIA-Individual Advised</v>
      </c>
      <c r="B97" s="1" t="s">
        <v>1</v>
      </c>
      <c r="C97" s="1">
        <v>27</v>
      </c>
      <c r="D97" s="39">
        <f>IFERROR(C97/($C97+$E97+$G97+$I97+$K97),0)</f>
        <v>0.55102040816326525</v>
      </c>
      <c r="E97" s="1">
        <v>8</v>
      </c>
      <c r="F97" s="39">
        <f>IFERROR(E97/($C97+$E97+$G97+$I97+$K97),0)</f>
        <v>0.16326530612244897</v>
      </c>
      <c r="G97" s="1">
        <v>7</v>
      </c>
      <c r="H97" s="39">
        <f>IFERROR(G97/($C97+$E97+$G97+$I97+$K97),0)</f>
        <v>0.14285714285714285</v>
      </c>
      <c r="I97" s="1">
        <v>5</v>
      </c>
      <c r="J97" s="39">
        <f>IFERROR(I97/($C97+$E97+$G97+$I97+$K97),0)</f>
        <v>0.10204081632653061</v>
      </c>
      <c r="K97" s="1">
        <v>2</v>
      </c>
      <c r="L97" s="39">
        <f>IFERROR(K97/($C97+$E97+$G97+$I97+$K97),0)</f>
        <v>4.0816326530612242E-2</v>
      </c>
      <c r="M97" s="40">
        <v>3.3214285714285716</v>
      </c>
    </row>
    <row r="98" spans="1:13" x14ac:dyDescent="0.25">
      <c r="A98" s="41" t="str">
        <f t="shared" ref="A98:A117" si="30">B98&amp;"-"&amp;$B$96</f>
        <v>Allianz-Individual Advised</v>
      </c>
      <c r="B98" s="1" t="s" vm="1">
        <v>2</v>
      </c>
      <c r="C98" s="1">
        <v>0</v>
      </c>
      <c r="D98" s="39">
        <f t="shared" ref="D98:D113" si="31">IFERROR(C98/($C98+$E98+$G98+$I98+$K98),0)</f>
        <v>0</v>
      </c>
      <c r="E98" s="1">
        <v>0</v>
      </c>
      <c r="F98" s="39">
        <f t="shared" ref="F98:F113" si="32">IFERROR(E98/($C98+$E98+$G98+$I98+$K98),0)</f>
        <v>0</v>
      </c>
      <c r="G98" s="1">
        <v>0</v>
      </c>
      <c r="H98" s="39">
        <f t="shared" ref="H98:H117" si="33">IFERROR(G98/($C98+$E98+$G98+$I98+$K98),0)</f>
        <v>0</v>
      </c>
      <c r="I98" s="1">
        <v>0</v>
      </c>
      <c r="J98" s="39">
        <f t="shared" ref="J98:J117" si="34">IFERROR(I98/($C98+$E98+$G98+$I98+$K98),0)</f>
        <v>0</v>
      </c>
      <c r="K98" s="1">
        <v>0</v>
      </c>
      <c r="L98" s="39">
        <f t="shared" ref="L98:L117" si="35">IFERROR(K98/($C98+$E98+$G98+$I98+$K98),0)</f>
        <v>0</v>
      </c>
      <c r="M98" s="40">
        <v>0</v>
      </c>
    </row>
    <row r="99" spans="1:13" x14ac:dyDescent="0.25">
      <c r="A99" s="41" t="str">
        <f t="shared" si="30"/>
        <v>AMP-Individual Advised</v>
      </c>
      <c r="B99" s="1" t="s" vm="2">
        <v>3</v>
      </c>
      <c r="C99" s="1">
        <v>118</v>
      </c>
      <c r="D99" s="39">
        <f t="shared" si="31"/>
        <v>0.51528384279475981</v>
      </c>
      <c r="E99" s="1">
        <v>44</v>
      </c>
      <c r="F99" s="39">
        <f t="shared" si="32"/>
        <v>0.19213973799126638</v>
      </c>
      <c r="G99" s="1">
        <v>35</v>
      </c>
      <c r="H99" s="39">
        <f t="shared" si="33"/>
        <v>0.15283842794759825</v>
      </c>
      <c r="I99" s="1">
        <v>18</v>
      </c>
      <c r="J99" s="39">
        <f t="shared" si="34"/>
        <v>7.8602620087336247E-2</v>
      </c>
      <c r="K99" s="1">
        <v>14</v>
      </c>
      <c r="L99" s="39">
        <f t="shared" si="35"/>
        <v>6.1135371179039298E-2</v>
      </c>
      <c r="M99" s="40">
        <v>3.3668122270742358</v>
      </c>
    </row>
    <row r="100" spans="1:13" x14ac:dyDescent="0.25">
      <c r="A100" s="41" t="str">
        <f t="shared" si="30"/>
        <v>Clearview-Individual Advised</v>
      </c>
      <c r="B100" s="1" t="s" vm="3">
        <v>4</v>
      </c>
      <c r="C100" s="1">
        <v>0</v>
      </c>
      <c r="D100" s="39">
        <f t="shared" si="31"/>
        <v>0</v>
      </c>
      <c r="E100" s="1">
        <v>0</v>
      </c>
      <c r="F100" s="39">
        <f t="shared" si="32"/>
        <v>0</v>
      </c>
      <c r="G100" s="1">
        <v>0</v>
      </c>
      <c r="H100" s="39">
        <f t="shared" si="33"/>
        <v>0</v>
      </c>
      <c r="I100" s="1">
        <v>0</v>
      </c>
      <c r="J100" s="39">
        <f t="shared" si="34"/>
        <v>0</v>
      </c>
      <c r="K100" s="1">
        <v>0</v>
      </c>
      <c r="L100" s="39">
        <f t="shared" si="35"/>
        <v>0</v>
      </c>
      <c r="M100" s="40">
        <v>0</v>
      </c>
    </row>
    <row r="101" spans="1:13" x14ac:dyDescent="0.25">
      <c r="A101" s="41" t="str">
        <f t="shared" si="30"/>
        <v>CMLA-Individual Advised</v>
      </c>
      <c r="B101" s="1" t="s" vm="4">
        <v>5</v>
      </c>
      <c r="C101" s="1">
        <v>207</v>
      </c>
      <c r="D101" s="39">
        <f t="shared" si="31"/>
        <v>0.80232558139534882</v>
      </c>
      <c r="E101" s="1">
        <v>17</v>
      </c>
      <c r="F101" s="39">
        <f t="shared" si="32"/>
        <v>6.589147286821706E-2</v>
      </c>
      <c r="G101" s="1">
        <v>15</v>
      </c>
      <c r="H101" s="39">
        <f t="shared" si="33"/>
        <v>5.8139534883720929E-2</v>
      </c>
      <c r="I101" s="1">
        <v>8</v>
      </c>
      <c r="J101" s="39">
        <f t="shared" si="34"/>
        <v>3.1007751937984496E-2</v>
      </c>
      <c r="K101" s="1">
        <v>11</v>
      </c>
      <c r="L101" s="39">
        <f t="shared" si="35"/>
        <v>4.2635658914728682E-2</v>
      </c>
      <c r="M101" s="40">
        <v>2.1511627906976742</v>
      </c>
    </row>
    <row r="102" spans="1:13" x14ac:dyDescent="0.25">
      <c r="A102" s="41" t="str">
        <f t="shared" si="30"/>
        <v>Hallmark-Individual Advised</v>
      </c>
      <c r="B102" s="1" t="s" vm="5">
        <v>6</v>
      </c>
      <c r="C102" s="1">
        <v>0</v>
      </c>
      <c r="D102" s="39">
        <f t="shared" si="31"/>
        <v>0</v>
      </c>
      <c r="E102" s="1">
        <v>0</v>
      </c>
      <c r="F102" s="39">
        <f t="shared" si="32"/>
        <v>0</v>
      </c>
      <c r="G102" s="1">
        <v>0</v>
      </c>
      <c r="H102" s="39">
        <f t="shared" si="33"/>
        <v>0</v>
      </c>
      <c r="I102" s="1">
        <v>0</v>
      </c>
      <c r="J102" s="39">
        <f t="shared" si="34"/>
        <v>0</v>
      </c>
      <c r="K102" s="1">
        <v>0</v>
      </c>
      <c r="L102" s="39">
        <f t="shared" si="35"/>
        <v>0</v>
      </c>
      <c r="M102" s="40">
        <v>0</v>
      </c>
    </row>
    <row r="103" spans="1:13" x14ac:dyDescent="0.25">
      <c r="A103" s="41" t="str">
        <f t="shared" si="30"/>
        <v>Hannover Re-Individual Advised</v>
      </c>
      <c r="B103" s="1" t="s" vm="6">
        <v>7</v>
      </c>
      <c r="C103" s="1">
        <v>0</v>
      </c>
      <c r="D103" s="39">
        <f t="shared" si="31"/>
        <v>0</v>
      </c>
      <c r="E103" s="1">
        <v>0</v>
      </c>
      <c r="F103" s="39">
        <f t="shared" si="32"/>
        <v>0</v>
      </c>
      <c r="G103" s="1">
        <v>0</v>
      </c>
      <c r="H103" s="39">
        <f t="shared" si="33"/>
        <v>0</v>
      </c>
      <c r="I103" s="1">
        <v>0</v>
      </c>
      <c r="J103" s="39">
        <f t="shared" si="34"/>
        <v>0</v>
      </c>
      <c r="K103" s="1">
        <v>0</v>
      </c>
      <c r="L103" s="39">
        <f t="shared" si="35"/>
        <v>0</v>
      </c>
      <c r="M103" s="40">
        <v>0</v>
      </c>
    </row>
    <row r="104" spans="1:13" x14ac:dyDescent="0.25">
      <c r="A104" s="41" t="str">
        <f t="shared" si="30"/>
        <v>HCF-Individual Advised</v>
      </c>
      <c r="B104" s="1" t="s" vm="7">
        <v>8</v>
      </c>
      <c r="C104" s="1">
        <v>0</v>
      </c>
      <c r="D104" s="39">
        <f t="shared" si="31"/>
        <v>0</v>
      </c>
      <c r="E104" s="1">
        <v>0</v>
      </c>
      <c r="F104" s="39">
        <f t="shared" si="32"/>
        <v>0</v>
      </c>
      <c r="G104" s="1">
        <v>0</v>
      </c>
      <c r="H104" s="39">
        <f t="shared" si="33"/>
        <v>0</v>
      </c>
      <c r="I104" s="1">
        <v>0</v>
      </c>
      <c r="J104" s="39">
        <f t="shared" si="34"/>
        <v>0</v>
      </c>
      <c r="K104" s="1">
        <v>0</v>
      </c>
      <c r="L104" s="39">
        <f t="shared" si="35"/>
        <v>0</v>
      </c>
      <c r="M104" s="40">
        <v>0</v>
      </c>
    </row>
    <row r="105" spans="1:13" x14ac:dyDescent="0.25">
      <c r="A105" s="41" t="str">
        <f t="shared" si="30"/>
        <v>MetLife-Individual Advised</v>
      </c>
      <c r="B105" s="1" t="s" vm="8">
        <v>9</v>
      </c>
      <c r="C105" s="1">
        <v>2</v>
      </c>
      <c r="D105" s="39">
        <f t="shared" si="31"/>
        <v>0.5</v>
      </c>
      <c r="E105" s="1">
        <v>1</v>
      </c>
      <c r="F105" s="39">
        <f t="shared" si="32"/>
        <v>0.25</v>
      </c>
      <c r="G105" s="1">
        <v>1</v>
      </c>
      <c r="H105" s="39">
        <f t="shared" si="33"/>
        <v>0.25</v>
      </c>
      <c r="I105" s="1">
        <v>0</v>
      </c>
      <c r="J105" s="39">
        <f t="shared" si="34"/>
        <v>0</v>
      </c>
      <c r="K105" s="1">
        <v>0</v>
      </c>
      <c r="L105" s="39">
        <f t="shared" si="35"/>
        <v>0</v>
      </c>
      <c r="M105" s="40">
        <v>2.0625</v>
      </c>
    </row>
    <row r="106" spans="1:13" x14ac:dyDescent="0.25">
      <c r="A106" s="41" t="str">
        <f t="shared" si="30"/>
        <v>MLC-Individual Advised</v>
      </c>
      <c r="B106" s="1" t="s" vm="9">
        <v>10</v>
      </c>
      <c r="C106" s="1">
        <v>100</v>
      </c>
      <c r="D106" s="39">
        <f t="shared" si="31"/>
        <v>0.67114093959731547</v>
      </c>
      <c r="E106" s="1">
        <v>20</v>
      </c>
      <c r="F106" s="39">
        <f t="shared" si="32"/>
        <v>0.13422818791946309</v>
      </c>
      <c r="G106" s="1">
        <v>10</v>
      </c>
      <c r="H106" s="39">
        <f t="shared" si="33"/>
        <v>6.7114093959731544E-2</v>
      </c>
      <c r="I106" s="1">
        <v>5</v>
      </c>
      <c r="J106" s="39">
        <f t="shared" si="34"/>
        <v>3.3557046979865772E-2</v>
      </c>
      <c r="K106" s="1">
        <v>14</v>
      </c>
      <c r="L106" s="39">
        <f t="shared" si="35"/>
        <v>9.3959731543624164E-2</v>
      </c>
      <c r="M106" s="40">
        <v>3.6644295302013421</v>
      </c>
    </row>
    <row r="107" spans="1:13" x14ac:dyDescent="0.25">
      <c r="A107" s="41" t="str">
        <f t="shared" si="30"/>
        <v>NobleOak-Individual Advised</v>
      </c>
      <c r="B107" s="1" t="s" vm="10">
        <v>11</v>
      </c>
      <c r="C107" s="1">
        <v>0</v>
      </c>
      <c r="D107" s="39">
        <f t="shared" si="31"/>
        <v>0</v>
      </c>
      <c r="E107" s="1">
        <v>0</v>
      </c>
      <c r="F107" s="39">
        <f t="shared" si="32"/>
        <v>0</v>
      </c>
      <c r="G107" s="1">
        <v>0</v>
      </c>
      <c r="H107" s="39">
        <f t="shared" si="33"/>
        <v>0</v>
      </c>
      <c r="I107" s="1">
        <v>0</v>
      </c>
      <c r="J107" s="39">
        <f t="shared" si="34"/>
        <v>0</v>
      </c>
      <c r="K107" s="1">
        <v>0</v>
      </c>
      <c r="L107" s="39">
        <f t="shared" si="35"/>
        <v>0</v>
      </c>
      <c r="M107" s="40">
        <v>0</v>
      </c>
    </row>
    <row r="108" spans="1:13" x14ac:dyDescent="0.25">
      <c r="A108" s="41" t="str">
        <f t="shared" si="30"/>
        <v>OnePath-Individual Advised</v>
      </c>
      <c r="B108" s="1" t="s" vm="11">
        <v>12</v>
      </c>
      <c r="C108" s="1">
        <v>83</v>
      </c>
      <c r="D108" s="39">
        <f t="shared" si="31"/>
        <v>0.76851851851851849</v>
      </c>
      <c r="E108" s="1">
        <v>7</v>
      </c>
      <c r="F108" s="39">
        <f t="shared" si="32"/>
        <v>6.4814814814814811E-2</v>
      </c>
      <c r="G108" s="1">
        <v>2</v>
      </c>
      <c r="H108" s="39">
        <f t="shared" si="33"/>
        <v>1.8518518518518517E-2</v>
      </c>
      <c r="I108" s="1">
        <v>6</v>
      </c>
      <c r="J108" s="39">
        <f t="shared" si="34"/>
        <v>5.5555555555555552E-2</v>
      </c>
      <c r="K108" s="1">
        <v>10</v>
      </c>
      <c r="L108" s="39">
        <f t="shared" si="35"/>
        <v>9.2592592592592587E-2</v>
      </c>
      <c r="M108" s="40">
        <v>3.1944444444444446</v>
      </c>
    </row>
    <row r="109" spans="1:13" x14ac:dyDescent="0.25">
      <c r="A109" s="41" t="str">
        <f t="shared" si="30"/>
        <v>QBE-Individual Advised</v>
      </c>
      <c r="B109" s="1" t="s" vm="12">
        <v>13</v>
      </c>
      <c r="C109" s="1">
        <v>0</v>
      </c>
      <c r="D109" s="39">
        <f t="shared" si="31"/>
        <v>0</v>
      </c>
      <c r="E109" s="1">
        <v>0</v>
      </c>
      <c r="F109" s="39">
        <f t="shared" si="32"/>
        <v>0</v>
      </c>
      <c r="G109" s="1">
        <v>0</v>
      </c>
      <c r="H109" s="39">
        <f t="shared" si="33"/>
        <v>0</v>
      </c>
      <c r="I109" s="1">
        <v>0</v>
      </c>
      <c r="J109" s="39">
        <f t="shared" si="34"/>
        <v>0</v>
      </c>
      <c r="K109" s="1">
        <v>0</v>
      </c>
      <c r="L109" s="39">
        <f t="shared" si="35"/>
        <v>0</v>
      </c>
      <c r="M109" s="40">
        <v>0</v>
      </c>
    </row>
    <row r="110" spans="1:13" x14ac:dyDescent="0.25">
      <c r="A110" s="41" t="str">
        <f t="shared" si="30"/>
        <v>Qinsure-Individual Advised</v>
      </c>
      <c r="B110" s="1" t="s" vm="13">
        <v>14</v>
      </c>
      <c r="C110" s="1">
        <v>0</v>
      </c>
      <c r="D110" s="39">
        <f t="shared" si="31"/>
        <v>0</v>
      </c>
      <c r="E110" s="1">
        <v>0</v>
      </c>
      <c r="F110" s="39">
        <f t="shared" si="32"/>
        <v>0</v>
      </c>
      <c r="G110" s="1">
        <v>0</v>
      </c>
      <c r="H110" s="39">
        <f t="shared" si="33"/>
        <v>0</v>
      </c>
      <c r="I110" s="1">
        <v>0</v>
      </c>
      <c r="J110" s="39">
        <f t="shared" si="34"/>
        <v>0</v>
      </c>
      <c r="K110" s="1">
        <v>0</v>
      </c>
      <c r="L110" s="39">
        <f t="shared" si="35"/>
        <v>0</v>
      </c>
      <c r="M110" s="40">
        <v>0</v>
      </c>
    </row>
    <row r="111" spans="1:13" x14ac:dyDescent="0.25">
      <c r="A111" s="41" t="str">
        <f t="shared" si="30"/>
        <v>St Andrews-Individual Advised</v>
      </c>
      <c r="B111" s="1" t="s" vm="14">
        <v>15</v>
      </c>
      <c r="C111" s="1">
        <v>0</v>
      </c>
      <c r="D111" s="39">
        <f t="shared" si="31"/>
        <v>0</v>
      </c>
      <c r="E111" s="1">
        <v>0</v>
      </c>
      <c r="F111" s="39">
        <f t="shared" si="32"/>
        <v>0</v>
      </c>
      <c r="G111" s="1">
        <v>0</v>
      </c>
      <c r="H111" s="39">
        <f t="shared" si="33"/>
        <v>0</v>
      </c>
      <c r="I111" s="1">
        <v>0</v>
      </c>
      <c r="J111" s="39">
        <f t="shared" si="34"/>
        <v>0</v>
      </c>
      <c r="K111" s="1">
        <v>0</v>
      </c>
      <c r="L111" s="39">
        <f t="shared" si="35"/>
        <v>0</v>
      </c>
      <c r="M111" s="40">
        <v>0</v>
      </c>
    </row>
    <row r="112" spans="1:13" x14ac:dyDescent="0.25">
      <c r="A112" s="41" t="str">
        <f t="shared" si="30"/>
        <v>St George-Individual Advised</v>
      </c>
      <c r="B112" s="1" t="s" vm="15">
        <v>16</v>
      </c>
      <c r="C112" s="1">
        <v>0</v>
      </c>
      <c r="D112" s="39">
        <f t="shared" si="31"/>
        <v>0</v>
      </c>
      <c r="E112" s="1">
        <v>0</v>
      </c>
      <c r="F112" s="39">
        <f t="shared" si="32"/>
        <v>0</v>
      </c>
      <c r="G112" s="1">
        <v>0</v>
      </c>
      <c r="H112" s="39">
        <f t="shared" si="33"/>
        <v>0</v>
      </c>
      <c r="I112" s="1">
        <v>0</v>
      </c>
      <c r="J112" s="39">
        <f t="shared" si="34"/>
        <v>0</v>
      </c>
      <c r="K112" s="1">
        <v>0</v>
      </c>
      <c r="L112" s="39">
        <f t="shared" si="35"/>
        <v>0</v>
      </c>
      <c r="M112" s="40">
        <v>0</v>
      </c>
    </row>
    <row r="113" spans="1:13" x14ac:dyDescent="0.25">
      <c r="A113" s="41" t="str">
        <f t="shared" si="30"/>
        <v>Suncorp-Individual Advised</v>
      </c>
      <c r="B113" s="1" t="s" vm="16">
        <v>17</v>
      </c>
      <c r="C113" s="1">
        <v>38</v>
      </c>
      <c r="D113" s="39">
        <f t="shared" si="31"/>
        <v>0.34545454545454546</v>
      </c>
      <c r="E113" s="1">
        <v>37</v>
      </c>
      <c r="F113" s="39">
        <f t="shared" si="32"/>
        <v>0.33636363636363636</v>
      </c>
      <c r="G113" s="1">
        <v>20</v>
      </c>
      <c r="H113" s="39">
        <f t="shared" si="33"/>
        <v>0.18181818181818182</v>
      </c>
      <c r="I113" s="1">
        <v>5</v>
      </c>
      <c r="J113" s="39">
        <f t="shared" si="34"/>
        <v>4.5454545454545456E-2</v>
      </c>
      <c r="K113" s="1">
        <v>10</v>
      </c>
      <c r="L113" s="39">
        <f t="shared" si="35"/>
        <v>9.0909090909090912E-2</v>
      </c>
      <c r="M113" s="40">
        <v>5.0250000000000004</v>
      </c>
    </row>
    <row r="114" spans="1:13" x14ac:dyDescent="0.25">
      <c r="A114" s="41" t="str">
        <f t="shared" si="30"/>
        <v>Swiss Re-Individual Advised</v>
      </c>
      <c r="B114" s="1" t="s" vm="17">
        <v>18</v>
      </c>
      <c r="C114" s="1">
        <v>0</v>
      </c>
      <c r="D114" s="39">
        <f t="shared" ref="D114:D117" si="36">IFERROR(C114/($C114+$E114+$G114+$I114+$K114),0)</f>
        <v>0</v>
      </c>
      <c r="E114" s="1">
        <v>0</v>
      </c>
      <c r="F114" s="39">
        <f t="shared" ref="F114:F117" si="37">IFERROR(E114/($C114+$E114+$G114+$I114+$K114),0)</f>
        <v>0</v>
      </c>
      <c r="G114" s="1">
        <v>0</v>
      </c>
      <c r="H114" s="39">
        <f t="shared" si="33"/>
        <v>0</v>
      </c>
      <c r="I114" s="1">
        <v>0</v>
      </c>
      <c r="J114" s="39">
        <f t="shared" si="34"/>
        <v>0</v>
      </c>
      <c r="K114" s="1">
        <v>0</v>
      </c>
      <c r="L114" s="39">
        <f t="shared" si="35"/>
        <v>0</v>
      </c>
      <c r="M114" s="40">
        <v>0</v>
      </c>
    </row>
    <row r="115" spans="1:13" x14ac:dyDescent="0.25">
      <c r="A115" s="41" t="str">
        <f t="shared" si="30"/>
        <v>TAL Life-Individual Advised</v>
      </c>
      <c r="B115" s="1" t="s" vm="18">
        <v>19</v>
      </c>
      <c r="C115" s="1">
        <v>75</v>
      </c>
      <c r="D115" s="39">
        <f t="shared" si="36"/>
        <v>0.60483870967741937</v>
      </c>
      <c r="E115" s="1">
        <v>8</v>
      </c>
      <c r="F115" s="39">
        <f t="shared" si="37"/>
        <v>6.4516129032258063E-2</v>
      </c>
      <c r="G115" s="1">
        <v>10</v>
      </c>
      <c r="H115" s="39">
        <f t="shared" si="33"/>
        <v>8.0645161290322578E-2</v>
      </c>
      <c r="I115" s="1">
        <v>14</v>
      </c>
      <c r="J115" s="39">
        <f t="shared" si="34"/>
        <v>0.11290322580645161</v>
      </c>
      <c r="K115" s="1">
        <v>17</v>
      </c>
      <c r="L115" s="39">
        <f t="shared" si="35"/>
        <v>0.13709677419354838</v>
      </c>
      <c r="M115" s="40">
        <v>4.929435483870968</v>
      </c>
    </row>
    <row r="116" spans="1:13" x14ac:dyDescent="0.25">
      <c r="A116" s="41" t="str">
        <f t="shared" si="30"/>
        <v>Westpac-Individual Advised</v>
      </c>
      <c r="B116" s="1" t="s" vm="19">
        <v>20</v>
      </c>
      <c r="C116" s="1">
        <v>36</v>
      </c>
      <c r="D116" s="39">
        <f t="shared" si="36"/>
        <v>0.61016949152542377</v>
      </c>
      <c r="E116" s="1">
        <v>9</v>
      </c>
      <c r="F116" s="39">
        <f t="shared" si="37"/>
        <v>0.15254237288135594</v>
      </c>
      <c r="G116" s="1">
        <v>6</v>
      </c>
      <c r="H116" s="39">
        <f t="shared" si="33"/>
        <v>0.10169491525423729</v>
      </c>
      <c r="I116" s="1">
        <v>2</v>
      </c>
      <c r="J116" s="39">
        <f t="shared" si="34"/>
        <v>3.3898305084745763E-2</v>
      </c>
      <c r="K116" s="1">
        <v>6</v>
      </c>
      <c r="L116" s="39">
        <f t="shared" si="35"/>
        <v>0.10169491525423729</v>
      </c>
      <c r="M116" s="40">
        <v>4.5127118644067794</v>
      </c>
    </row>
    <row r="117" spans="1:13" x14ac:dyDescent="0.25">
      <c r="A117" s="41" t="str">
        <f t="shared" si="30"/>
        <v>Zurich-Individual Advised</v>
      </c>
      <c r="B117" s="1" t="s" vm="20">
        <v>21</v>
      </c>
      <c r="C117" s="1">
        <v>32</v>
      </c>
      <c r="D117" s="39">
        <f t="shared" si="36"/>
        <v>0.53333333333333333</v>
      </c>
      <c r="E117" s="1">
        <v>9</v>
      </c>
      <c r="F117" s="39">
        <f t="shared" si="37"/>
        <v>0.15</v>
      </c>
      <c r="G117" s="1">
        <v>11</v>
      </c>
      <c r="H117" s="39">
        <f t="shared" si="33"/>
        <v>0.18333333333333332</v>
      </c>
      <c r="I117" s="1">
        <v>5</v>
      </c>
      <c r="J117" s="39">
        <f t="shared" si="34"/>
        <v>8.3333333333333329E-2</v>
      </c>
      <c r="K117" s="1">
        <v>3</v>
      </c>
      <c r="L117" s="39">
        <f t="shared" si="35"/>
        <v>0.05</v>
      </c>
      <c r="M117" s="40">
        <v>3.7124999999999999</v>
      </c>
    </row>
    <row r="118" spans="1:13" x14ac:dyDescent="0.25">
      <c r="B118" s="3" t="s" vm="22">
        <v>28</v>
      </c>
      <c r="C118" s="3"/>
    </row>
    <row r="119" spans="1:13" x14ac:dyDescent="0.25">
      <c r="A119" s="41" t="str">
        <f>B119&amp;"-"&amp;$B$118</f>
        <v>AIA-Individual Non-Advised</v>
      </c>
      <c r="B119" s="1" t="s">
        <v>1</v>
      </c>
      <c r="C119" s="1">
        <v>1</v>
      </c>
      <c r="D119" s="39">
        <f>IFERROR(C119/($C119+$E119+$G119+$I119+$K119),0)</f>
        <v>1</v>
      </c>
      <c r="E119" s="1">
        <v>0</v>
      </c>
      <c r="F119" s="39">
        <f>IFERROR(E119/($C119+$E119+$G119+$I119+$K119),0)</f>
        <v>0</v>
      </c>
      <c r="G119" s="1">
        <v>0</v>
      </c>
      <c r="H119" s="39">
        <f>IFERROR(G119/($C119+$E119+$G119+$I119+$K119),0)</f>
        <v>0</v>
      </c>
      <c r="I119" s="1">
        <v>0</v>
      </c>
      <c r="J119" s="39">
        <f>IFERROR(I119/($C119+$E119+$G119+$I119+$K119),0)</f>
        <v>0</v>
      </c>
      <c r="K119" s="1">
        <v>0</v>
      </c>
      <c r="L119" s="39">
        <f>IFERROR(K119/($C119+$E119+$G119+$I119+$K119),0)</f>
        <v>0</v>
      </c>
      <c r="M119" s="40">
        <v>0.75</v>
      </c>
    </row>
    <row r="120" spans="1:13" x14ac:dyDescent="0.25">
      <c r="A120" s="41" t="str">
        <f t="shared" ref="A120:A139" si="38">B120&amp;"-"&amp;$B$118</f>
        <v>Allianz-Individual Non-Advised</v>
      </c>
      <c r="B120" s="1" t="s" vm="1">
        <v>2</v>
      </c>
      <c r="C120" s="1">
        <v>6</v>
      </c>
      <c r="D120" s="39">
        <f t="shared" ref="D120:D135" si="39">IFERROR(C120/($C120+$E120+$G120+$I120+$K120),0)</f>
        <v>0.54545454545454541</v>
      </c>
      <c r="E120" s="1">
        <v>3</v>
      </c>
      <c r="F120" s="39">
        <f t="shared" ref="F120:F135" si="40">IFERROR(E120/($C120+$E120+$G120+$I120+$K120),0)</f>
        <v>0.27272727272727271</v>
      </c>
      <c r="G120" s="1">
        <v>0</v>
      </c>
      <c r="H120" s="39">
        <f t="shared" ref="H120:H139" si="41">IFERROR(G120/($C120+$E120+$G120+$I120+$K120),0)</f>
        <v>0</v>
      </c>
      <c r="I120" s="1">
        <v>1</v>
      </c>
      <c r="J120" s="39">
        <f t="shared" ref="J120:J139" si="42">IFERROR(I120/($C120+$E120+$G120+$I120+$K120),0)</f>
        <v>9.0909090909090912E-2</v>
      </c>
      <c r="K120" s="1">
        <v>1</v>
      </c>
      <c r="L120" s="39">
        <f t="shared" ref="L120:L139" si="43">IFERROR(K120/($C120+$E120+$G120+$I120+$K120),0)</f>
        <v>9.0909090909090912E-2</v>
      </c>
      <c r="M120" s="40">
        <v>4.5681818181818183</v>
      </c>
    </row>
    <row r="121" spans="1:13" x14ac:dyDescent="0.25">
      <c r="A121" s="41" t="str">
        <f t="shared" si="38"/>
        <v>AMP-Individual Non-Advised</v>
      </c>
      <c r="B121" s="1" t="s" vm="2">
        <v>3</v>
      </c>
      <c r="C121" s="1">
        <v>4</v>
      </c>
      <c r="D121" s="39">
        <f t="shared" si="39"/>
        <v>0.66666666666666663</v>
      </c>
      <c r="E121" s="1">
        <v>1</v>
      </c>
      <c r="F121" s="39">
        <f t="shared" si="40"/>
        <v>0.16666666666666666</v>
      </c>
      <c r="G121" s="1">
        <v>0</v>
      </c>
      <c r="H121" s="39">
        <f t="shared" si="41"/>
        <v>0</v>
      </c>
      <c r="I121" s="1">
        <v>1</v>
      </c>
      <c r="J121" s="39">
        <f t="shared" si="42"/>
        <v>0.16666666666666666</v>
      </c>
      <c r="K121" s="1">
        <v>0</v>
      </c>
      <c r="L121" s="39">
        <f t="shared" si="43"/>
        <v>0</v>
      </c>
      <c r="M121" s="40">
        <v>2.375</v>
      </c>
    </row>
    <row r="122" spans="1:13" x14ac:dyDescent="0.25">
      <c r="A122" s="41" t="str">
        <f t="shared" si="38"/>
        <v>Clearview-Individual Non-Advised</v>
      </c>
      <c r="B122" s="1" t="s" vm="3">
        <v>4</v>
      </c>
      <c r="C122" s="1">
        <v>2</v>
      </c>
      <c r="D122" s="39">
        <f t="shared" si="39"/>
        <v>1</v>
      </c>
      <c r="E122" s="1">
        <v>0</v>
      </c>
      <c r="F122" s="39">
        <f t="shared" si="40"/>
        <v>0</v>
      </c>
      <c r="G122" s="1">
        <v>0</v>
      </c>
      <c r="H122" s="39">
        <f t="shared" si="41"/>
        <v>0</v>
      </c>
      <c r="I122" s="1">
        <v>0</v>
      </c>
      <c r="J122" s="39">
        <f t="shared" si="42"/>
        <v>0</v>
      </c>
      <c r="K122" s="1">
        <v>0</v>
      </c>
      <c r="L122" s="39">
        <f t="shared" si="43"/>
        <v>0</v>
      </c>
      <c r="M122" s="40">
        <v>0.75</v>
      </c>
    </row>
    <row r="123" spans="1:13" x14ac:dyDescent="0.25">
      <c r="A123" s="41" t="str">
        <f t="shared" si="38"/>
        <v>CMLA-Individual Non-Advised</v>
      </c>
      <c r="B123" s="1" t="s" vm="4">
        <v>5</v>
      </c>
      <c r="C123" s="1">
        <v>789</v>
      </c>
      <c r="D123" s="39">
        <f t="shared" si="39"/>
        <v>0.902745995423341</v>
      </c>
      <c r="E123" s="1">
        <v>45</v>
      </c>
      <c r="F123" s="39">
        <f t="shared" si="40"/>
        <v>5.1487414187643021E-2</v>
      </c>
      <c r="G123" s="1">
        <v>23</v>
      </c>
      <c r="H123" s="39">
        <f t="shared" si="41"/>
        <v>2.6315789473684209E-2</v>
      </c>
      <c r="I123" s="1">
        <v>11</v>
      </c>
      <c r="J123" s="39">
        <f t="shared" si="42"/>
        <v>1.2585812356979404E-2</v>
      </c>
      <c r="K123" s="1">
        <v>6</v>
      </c>
      <c r="L123" s="39">
        <f t="shared" si="43"/>
        <v>6.8649885583524023E-3</v>
      </c>
      <c r="M123" s="40">
        <v>1.1618993135011442</v>
      </c>
    </row>
    <row r="124" spans="1:13" x14ac:dyDescent="0.25">
      <c r="A124" s="41" t="str">
        <f t="shared" si="38"/>
        <v>Hallmark-Individual Non-Advised</v>
      </c>
      <c r="B124" s="1" t="s" vm="5">
        <v>6</v>
      </c>
      <c r="C124" s="1">
        <v>1</v>
      </c>
      <c r="D124" s="39">
        <f t="shared" si="39"/>
        <v>0.33333333333333331</v>
      </c>
      <c r="E124" s="1">
        <v>2</v>
      </c>
      <c r="F124" s="39">
        <f t="shared" si="40"/>
        <v>0.66666666666666663</v>
      </c>
      <c r="G124" s="1">
        <v>0</v>
      </c>
      <c r="H124" s="39">
        <f t="shared" si="41"/>
        <v>0</v>
      </c>
      <c r="I124" s="1">
        <v>0</v>
      </c>
      <c r="J124" s="39">
        <f t="shared" si="42"/>
        <v>0</v>
      </c>
      <c r="K124" s="1">
        <v>0</v>
      </c>
      <c r="L124" s="39">
        <f t="shared" si="43"/>
        <v>0</v>
      </c>
      <c r="M124" s="40">
        <v>1.75</v>
      </c>
    </row>
    <row r="125" spans="1:13" x14ac:dyDescent="0.25">
      <c r="A125" s="41" t="str">
        <f t="shared" si="38"/>
        <v>Hannover Re-Individual Non-Advised</v>
      </c>
      <c r="B125" s="1" t="s" vm="6">
        <v>7</v>
      </c>
      <c r="C125" s="1">
        <v>44</v>
      </c>
      <c r="D125" s="39">
        <f t="shared" si="39"/>
        <v>0.74576271186440679</v>
      </c>
      <c r="E125" s="1">
        <v>8</v>
      </c>
      <c r="F125" s="39">
        <f t="shared" si="40"/>
        <v>0.13559322033898305</v>
      </c>
      <c r="G125" s="1">
        <v>2</v>
      </c>
      <c r="H125" s="39">
        <f t="shared" si="41"/>
        <v>3.3898305084745763E-2</v>
      </c>
      <c r="I125" s="1">
        <v>3</v>
      </c>
      <c r="J125" s="39">
        <f t="shared" si="42"/>
        <v>5.0847457627118647E-2</v>
      </c>
      <c r="K125" s="1">
        <v>2</v>
      </c>
      <c r="L125" s="39">
        <f t="shared" si="43"/>
        <v>3.3898305084745763E-2</v>
      </c>
      <c r="M125" s="40">
        <v>2.0847457627118646</v>
      </c>
    </row>
    <row r="126" spans="1:13" x14ac:dyDescent="0.25">
      <c r="A126" s="41" t="str">
        <f t="shared" si="38"/>
        <v>HCF-Individual Non-Advised</v>
      </c>
      <c r="B126" s="1" t="s" vm="7">
        <v>8</v>
      </c>
      <c r="C126" s="1">
        <v>31</v>
      </c>
      <c r="D126" s="39">
        <f t="shared" si="39"/>
        <v>0.79487179487179482</v>
      </c>
      <c r="E126" s="1">
        <v>8</v>
      </c>
      <c r="F126" s="39">
        <f t="shared" si="40"/>
        <v>0.20512820512820512</v>
      </c>
      <c r="G126" s="1">
        <v>0</v>
      </c>
      <c r="H126" s="39">
        <f t="shared" si="41"/>
        <v>0</v>
      </c>
      <c r="I126" s="1">
        <v>0</v>
      </c>
      <c r="J126" s="39">
        <f t="shared" si="42"/>
        <v>0</v>
      </c>
      <c r="K126" s="1">
        <v>0</v>
      </c>
      <c r="L126" s="39">
        <f t="shared" si="43"/>
        <v>0</v>
      </c>
      <c r="M126" s="40">
        <v>1.0576923076923077</v>
      </c>
    </row>
    <row r="127" spans="1:13" x14ac:dyDescent="0.25">
      <c r="A127" s="41" t="str">
        <f t="shared" si="38"/>
        <v>MetLife-Individual Non-Advised</v>
      </c>
      <c r="B127" s="1" t="s" vm="8">
        <v>9</v>
      </c>
      <c r="C127" s="1">
        <v>5</v>
      </c>
      <c r="D127" s="39">
        <f t="shared" si="39"/>
        <v>0.7142857142857143</v>
      </c>
      <c r="E127" s="1">
        <v>0</v>
      </c>
      <c r="F127" s="39">
        <f t="shared" si="40"/>
        <v>0</v>
      </c>
      <c r="G127" s="1">
        <v>1</v>
      </c>
      <c r="H127" s="39">
        <f t="shared" si="41"/>
        <v>0.14285714285714285</v>
      </c>
      <c r="I127" s="1">
        <v>0</v>
      </c>
      <c r="J127" s="39">
        <f t="shared" si="42"/>
        <v>0</v>
      </c>
      <c r="K127" s="1">
        <v>1</v>
      </c>
      <c r="L127" s="39">
        <f t="shared" si="43"/>
        <v>0.14285714285714285</v>
      </c>
      <c r="M127" s="40">
        <v>5.4642857142857144</v>
      </c>
    </row>
    <row r="128" spans="1:13" x14ac:dyDescent="0.25">
      <c r="A128" s="41" t="str">
        <f t="shared" si="38"/>
        <v>MLC-Individual Non-Advised</v>
      </c>
      <c r="B128" s="1" t="s" vm="9">
        <v>10</v>
      </c>
      <c r="C128" s="1">
        <v>30</v>
      </c>
      <c r="D128" s="39">
        <f t="shared" si="39"/>
        <v>0.75</v>
      </c>
      <c r="E128" s="1">
        <v>4</v>
      </c>
      <c r="F128" s="39">
        <f t="shared" si="40"/>
        <v>0.1</v>
      </c>
      <c r="G128" s="1">
        <v>1</v>
      </c>
      <c r="H128" s="39">
        <f t="shared" si="41"/>
        <v>2.5000000000000001E-2</v>
      </c>
      <c r="I128" s="1">
        <v>3</v>
      </c>
      <c r="J128" s="39">
        <f t="shared" si="42"/>
        <v>7.4999999999999997E-2</v>
      </c>
      <c r="K128" s="1">
        <v>2</v>
      </c>
      <c r="L128" s="39">
        <f t="shared" si="43"/>
        <v>0.05</v>
      </c>
      <c r="M128" s="40">
        <v>2.7749999999999999</v>
      </c>
    </row>
    <row r="129" spans="1:13" x14ac:dyDescent="0.25">
      <c r="A129" s="41" t="str">
        <f t="shared" si="38"/>
        <v>NobleOak-Individual Non-Advised</v>
      </c>
      <c r="B129" s="1" t="s" vm="10">
        <v>11</v>
      </c>
      <c r="C129" s="1">
        <v>0</v>
      </c>
      <c r="D129" s="39">
        <f t="shared" si="39"/>
        <v>0</v>
      </c>
      <c r="E129" s="1">
        <v>0</v>
      </c>
      <c r="F129" s="39">
        <f t="shared" si="40"/>
        <v>0</v>
      </c>
      <c r="G129" s="1">
        <v>0</v>
      </c>
      <c r="H129" s="39">
        <f t="shared" si="41"/>
        <v>0</v>
      </c>
      <c r="I129" s="1">
        <v>0</v>
      </c>
      <c r="J129" s="39">
        <f t="shared" si="42"/>
        <v>0</v>
      </c>
      <c r="K129" s="1">
        <v>0</v>
      </c>
      <c r="L129" s="39">
        <f t="shared" si="43"/>
        <v>0</v>
      </c>
      <c r="M129" s="40">
        <v>0</v>
      </c>
    </row>
    <row r="130" spans="1:13" x14ac:dyDescent="0.25">
      <c r="A130" s="41" t="str">
        <f t="shared" si="38"/>
        <v>OnePath-Individual Non-Advised</v>
      </c>
      <c r="B130" s="1" t="s" vm="11">
        <v>12</v>
      </c>
      <c r="C130" s="1">
        <v>76</v>
      </c>
      <c r="D130" s="39">
        <f t="shared" si="39"/>
        <v>0.87356321839080464</v>
      </c>
      <c r="E130" s="1">
        <v>1</v>
      </c>
      <c r="F130" s="39">
        <f t="shared" si="40"/>
        <v>1.1494252873563218E-2</v>
      </c>
      <c r="G130" s="1">
        <v>4</v>
      </c>
      <c r="H130" s="39">
        <f t="shared" si="41"/>
        <v>4.5977011494252873E-2</v>
      </c>
      <c r="I130" s="1">
        <v>3</v>
      </c>
      <c r="J130" s="39">
        <f t="shared" si="42"/>
        <v>3.4482758620689655E-2</v>
      </c>
      <c r="K130" s="1">
        <v>3</v>
      </c>
      <c r="L130" s="39">
        <f t="shared" si="43"/>
        <v>3.4482758620689655E-2</v>
      </c>
      <c r="M130" s="40">
        <v>2.5086206896551726</v>
      </c>
    </row>
    <row r="131" spans="1:13" x14ac:dyDescent="0.25">
      <c r="A131" s="41" t="str">
        <f t="shared" si="38"/>
        <v>QBE-Individual Non-Advised</v>
      </c>
      <c r="B131" s="1" t="s" vm="12">
        <v>13</v>
      </c>
      <c r="C131" s="1">
        <v>0</v>
      </c>
      <c r="D131" s="39">
        <f t="shared" si="39"/>
        <v>0</v>
      </c>
      <c r="E131" s="1">
        <v>1</v>
      </c>
      <c r="F131" s="39">
        <f t="shared" si="40"/>
        <v>0.5</v>
      </c>
      <c r="G131" s="1">
        <v>1</v>
      </c>
      <c r="H131" s="39">
        <f t="shared" si="41"/>
        <v>0.5</v>
      </c>
      <c r="I131" s="1">
        <v>0</v>
      </c>
      <c r="J131" s="39">
        <f t="shared" si="42"/>
        <v>0</v>
      </c>
      <c r="K131" s="1">
        <v>0</v>
      </c>
      <c r="L131" s="39">
        <f t="shared" si="43"/>
        <v>0</v>
      </c>
      <c r="M131" s="40">
        <v>3.375</v>
      </c>
    </row>
    <row r="132" spans="1:13" x14ac:dyDescent="0.25">
      <c r="A132" s="41" t="str">
        <f t="shared" si="38"/>
        <v>Qinsure-Individual Non-Advised</v>
      </c>
      <c r="B132" s="1" t="s" vm="13">
        <v>14</v>
      </c>
      <c r="C132" s="1">
        <v>0</v>
      </c>
      <c r="D132" s="39">
        <f t="shared" si="39"/>
        <v>0</v>
      </c>
      <c r="E132" s="1">
        <v>0</v>
      </c>
      <c r="F132" s="39">
        <f t="shared" si="40"/>
        <v>0</v>
      </c>
      <c r="G132" s="1">
        <v>0</v>
      </c>
      <c r="H132" s="39">
        <f t="shared" si="41"/>
        <v>0</v>
      </c>
      <c r="I132" s="1">
        <v>0</v>
      </c>
      <c r="J132" s="39">
        <f t="shared" si="42"/>
        <v>0</v>
      </c>
      <c r="K132" s="1">
        <v>0</v>
      </c>
      <c r="L132" s="39">
        <f t="shared" si="43"/>
        <v>0</v>
      </c>
      <c r="M132" s="40">
        <v>0</v>
      </c>
    </row>
    <row r="133" spans="1:13" x14ac:dyDescent="0.25">
      <c r="A133" s="41" t="str">
        <f t="shared" si="38"/>
        <v>St Andrews-Individual Non-Advised</v>
      </c>
      <c r="B133" s="1" t="s" vm="14">
        <v>15</v>
      </c>
      <c r="C133" s="1">
        <v>1</v>
      </c>
      <c r="D133" s="39">
        <f t="shared" si="39"/>
        <v>7.1428571428571425E-2</v>
      </c>
      <c r="E133" s="1">
        <v>2</v>
      </c>
      <c r="F133" s="39">
        <f t="shared" si="40"/>
        <v>0.14285714285714285</v>
      </c>
      <c r="G133" s="1">
        <v>2</v>
      </c>
      <c r="H133" s="39">
        <f t="shared" si="41"/>
        <v>0.14285714285714285</v>
      </c>
      <c r="I133" s="1">
        <v>6</v>
      </c>
      <c r="J133" s="39">
        <f t="shared" si="42"/>
        <v>0.42857142857142855</v>
      </c>
      <c r="K133" s="1">
        <v>3</v>
      </c>
      <c r="L133" s="39">
        <f t="shared" si="43"/>
        <v>0.21428571428571427</v>
      </c>
      <c r="M133" s="40">
        <v>8.7321428571428577</v>
      </c>
    </row>
    <row r="134" spans="1:13" x14ac:dyDescent="0.25">
      <c r="A134" s="41" t="str">
        <f t="shared" si="38"/>
        <v>St George-Individual Non-Advised</v>
      </c>
      <c r="B134" s="1" t="s" vm="15">
        <v>16</v>
      </c>
      <c r="C134" s="1">
        <v>0</v>
      </c>
      <c r="D134" s="39">
        <f t="shared" si="39"/>
        <v>0</v>
      </c>
      <c r="E134" s="1">
        <v>0</v>
      </c>
      <c r="F134" s="39">
        <f t="shared" si="40"/>
        <v>0</v>
      </c>
      <c r="G134" s="1">
        <v>1</v>
      </c>
      <c r="H134" s="39">
        <f t="shared" si="41"/>
        <v>1</v>
      </c>
      <c r="I134" s="1">
        <v>0</v>
      </c>
      <c r="J134" s="39">
        <f t="shared" si="42"/>
        <v>0</v>
      </c>
      <c r="K134" s="1">
        <v>0</v>
      </c>
      <c r="L134" s="39">
        <f t="shared" si="43"/>
        <v>0</v>
      </c>
      <c r="M134" s="40">
        <v>4.5</v>
      </c>
    </row>
    <row r="135" spans="1:13" x14ac:dyDescent="0.25">
      <c r="A135" s="41" t="str">
        <f t="shared" si="38"/>
        <v>Suncorp-Individual Non-Advised</v>
      </c>
      <c r="B135" s="1" t="s" vm="16">
        <v>17</v>
      </c>
      <c r="C135" s="1">
        <v>27</v>
      </c>
      <c r="D135" s="39">
        <f t="shared" si="39"/>
        <v>0.45</v>
      </c>
      <c r="E135" s="1">
        <v>17</v>
      </c>
      <c r="F135" s="39">
        <f t="shared" si="40"/>
        <v>0.28333333333333333</v>
      </c>
      <c r="G135" s="1">
        <v>10</v>
      </c>
      <c r="H135" s="39">
        <f t="shared" si="41"/>
        <v>0.16666666666666666</v>
      </c>
      <c r="I135" s="1">
        <v>2</v>
      </c>
      <c r="J135" s="39">
        <f t="shared" si="42"/>
        <v>3.3333333333333333E-2</v>
      </c>
      <c r="K135" s="1">
        <v>4</v>
      </c>
      <c r="L135" s="39">
        <f t="shared" si="43"/>
        <v>6.6666666666666666E-2</v>
      </c>
      <c r="M135" s="40">
        <v>3.2250000000000001</v>
      </c>
    </row>
    <row r="136" spans="1:13" x14ac:dyDescent="0.25">
      <c r="A136" s="41" t="str">
        <f t="shared" si="38"/>
        <v>Swiss Re-Individual Non-Advised</v>
      </c>
      <c r="B136" s="1" t="s" vm="17">
        <v>18</v>
      </c>
      <c r="C136" s="1">
        <v>7</v>
      </c>
      <c r="D136" s="39">
        <f t="shared" ref="D136:D139" si="44">IFERROR(C136/($C136+$E136+$G136+$I136+$K136),0)</f>
        <v>1</v>
      </c>
      <c r="E136" s="1">
        <v>0</v>
      </c>
      <c r="F136" s="39">
        <f t="shared" ref="F136:F139" si="45">IFERROR(E136/($C136+$E136+$G136+$I136+$K136),0)</f>
        <v>0</v>
      </c>
      <c r="G136" s="1">
        <v>0</v>
      </c>
      <c r="H136" s="39">
        <f t="shared" si="41"/>
        <v>0</v>
      </c>
      <c r="I136" s="1">
        <v>0</v>
      </c>
      <c r="J136" s="39">
        <f t="shared" si="42"/>
        <v>0</v>
      </c>
      <c r="K136" s="1">
        <v>0</v>
      </c>
      <c r="L136" s="39">
        <f t="shared" si="43"/>
        <v>0</v>
      </c>
      <c r="M136" s="40">
        <v>0.75</v>
      </c>
    </row>
    <row r="137" spans="1:13" x14ac:dyDescent="0.25">
      <c r="A137" s="41" t="str">
        <f t="shared" si="38"/>
        <v>TAL Life-Individual Non-Advised</v>
      </c>
      <c r="B137" s="1" t="s" vm="18">
        <v>19</v>
      </c>
      <c r="C137" s="1">
        <v>85</v>
      </c>
      <c r="D137" s="39">
        <f t="shared" si="44"/>
        <v>0.79439252336448596</v>
      </c>
      <c r="E137" s="1">
        <v>14</v>
      </c>
      <c r="F137" s="39">
        <f t="shared" si="45"/>
        <v>0.13084112149532709</v>
      </c>
      <c r="G137" s="1">
        <v>3</v>
      </c>
      <c r="H137" s="39">
        <f t="shared" si="41"/>
        <v>2.8037383177570093E-2</v>
      </c>
      <c r="I137" s="1">
        <v>4</v>
      </c>
      <c r="J137" s="39">
        <f t="shared" si="42"/>
        <v>3.7383177570093455E-2</v>
      </c>
      <c r="K137" s="1">
        <v>1</v>
      </c>
      <c r="L137" s="39">
        <f t="shared" si="43"/>
        <v>9.3457943925233638E-3</v>
      </c>
      <c r="M137" s="40">
        <v>1.5210280373831775</v>
      </c>
    </row>
    <row r="138" spans="1:13" x14ac:dyDescent="0.25">
      <c r="A138" s="41" t="str">
        <f t="shared" si="38"/>
        <v>Westpac-Individual Non-Advised</v>
      </c>
      <c r="B138" s="1" t="s" vm="19">
        <v>20</v>
      </c>
      <c r="C138" s="1">
        <v>40</v>
      </c>
      <c r="D138" s="39">
        <f t="shared" si="44"/>
        <v>0.5714285714285714</v>
      </c>
      <c r="E138" s="1">
        <v>13</v>
      </c>
      <c r="F138" s="39">
        <f t="shared" si="45"/>
        <v>0.18571428571428572</v>
      </c>
      <c r="G138" s="1">
        <v>11</v>
      </c>
      <c r="H138" s="39">
        <f t="shared" si="41"/>
        <v>0.15714285714285714</v>
      </c>
      <c r="I138" s="1">
        <v>3</v>
      </c>
      <c r="J138" s="39">
        <f t="shared" si="42"/>
        <v>4.2857142857142858E-2</v>
      </c>
      <c r="K138" s="1">
        <v>3</v>
      </c>
      <c r="L138" s="39">
        <f t="shared" si="43"/>
        <v>4.2857142857142858E-2</v>
      </c>
      <c r="M138" s="40">
        <v>3.0535714285714284</v>
      </c>
    </row>
    <row r="139" spans="1:13" x14ac:dyDescent="0.25">
      <c r="A139" s="41" t="str">
        <f t="shared" si="38"/>
        <v>Zurich-Individual Non-Advised</v>
      </c>
      <c r="B139" s="1" t="s" vm="20">
        <v>21</v>
      </c>
      <c r="C139" s="1">
        <v>1</v>
      </c>
      <c r="D139" s="39">
        <f t="shared" si="44"/>
        <v>1</v>
      </c>
      <c r="E139" s="1">
        <v>0</v>
      </c>
      <c r="F139" s="39">
        <f t="shared" si="45"/>
        <v>0</v>
      </c>
      <c r="G139" s="1">
        <v>0</v>
      </c>
      <c r="H139" s="39">
        <f t="shared" si="41"/>
        <v>0</v>
      </c>
      <c r="I139" s="1">
        <v>0</v>
      </c>
      <c r="J139" s="39">
        <f t="shared" si="42"/>
        <v>0</v>
      </c>
      <c r="K139" s="1">
        <v>0</v>
      </c>
      <c r="L139" s="39">
        <f t="shared" si="43"/>
        <v>0</v>
      </c>
      <c r="M139" s="40">
        <v>0.75</v>
      </c>
    </row>
    <row r="140" spans="1:13" x14ac:dyDescent="0.25">
      <c r="B140" s="3" t="s" vm="23">
        <v>29</v>
      </c>
      <c r="C140" s="3"/>
    </row>
    <row r="141" spans="1:13" x14ac:dyDescent="0.25">
      <c r="A141" s="41" t="str">
        <f>B141&amp;"-"&amp;$B$140</f>
        <v>AIA-Group</v>
      </c>
      <c r="B141" s="1" t="s">
        <v>1</v>
      </c>
      <c r="C141" s="1">
        <v>117</v>
      </c>
      <c r="D141" s="39">
        <f>IFERROR(C141/($C141+$E141+$G141+$I141+$K141),0)</f>
        <v>0.50431034482758619</v>
      </c>
      <c r="E141" s="1">
        <v>12</v>
      </c>
      <c r="F141" s="39">
        <f>IFERROR(E141/($C141+$E141+$G141+$I141+$K141),0)</f>
        <v>5.1724137931034482E-2</v>
      </c>
      <c r="G141" s="1">
        <v>13</v>
      </c>
      <c r="H141" s="39">
        <f>IFERROR(G141/($C141+$E141+$G141+$I141+$K141),0)</f>
        <v>5.6034482758620691E-2</v>
      </c>
      <c r="I141" s="1">
        <v>47</v>
      </c>
      <c r="J141" s="39">
        <f>IFERROR(I141/($C141+$E141+$G141+$I141+$K141),0)</f>
        <v>0.20258620689655171</v>
      </c>
      <c r="K141" s="1">
        <v>43</v>
      </c>
      <c r="L141" s="39">
        <f>IFERROR(K141/($C141+$E141+$G141+$I141+$K141),0)</f>
        <v>0.18534482758620691</v>
      </c>
      <c r="M141" s="40">
        <v>6.5786637931034484</v>
      </c>
    </row>
    <row r="142" spans="1:13" x14ac:dyDescent="0.25">
      <c r="A142" s="41" t="str">
        <f t="shared" ref="A142:A161" si="46">B142&amp;"-"&amp;$B$140</f>
        <v>Allianz-Group</v>
      </c>
      <c r="B142" s="1" t="s" vm="1">
        <v>2</v>
      </c>
      <c r="C142" s="1">
        <v>0</v>
      </c>
      <c r="D142" s="39">
        <f t="shared" ref="D142:D157" si="47">IFERROR(C142/($C142+$E142+$G142+$I142+$K142),0)</f>
        <v>0</v>
      </c>
      <c r="E142" s="1">
        <v>0</v>
      </c>
      <c r="F142" s="39">
        <f t="shared" ref="F142:F157" si="48">IFERROR(E142/($C142+$E142+$G142+$I142+$K142),0)</f>
        <v>0</v>
      </c>
      <c r="G142" s="1">
        <v>0</v>
      </c>
      <c r="H142" s="39">
        <f t="shared" ref="H142:H161" si="49">IFERROR(G142/($C142+$E142+$G142+$I142+$K142),0)</f>
        <v>0</v>
      </c>
      <c r="I142" s="1">
        <v>0</v>
      </c>
      <c r="J142" s="39">
        <f t="shared" ref="J142:J161" si="50">IFERROR(I142/($C142+$E142+$G142+$I142+$K142),0)</f>
        <v>0</v>
      </c>
      <c r="K142" s="1">
        <v>0</v>
      </c>
      <c r="L142" s="39">
        <f t="shared" ref="L142:L161" si="51">IFERROR(K142/($C142+$E142+$G142+$I142+$K142),0)</f>
        <v>0</v>
      </c>
      <c r="M142" s="40">
        <v>0</v>
      </c>
    </row>
    <row r="143" spans="1:13" x14ac:dyDescent="0.25">
      <c r="A143" s="41" t="str">
        <f t="shared" si="46"/>
        <v>AMP-Group</v>
      </c>
      <c r="B143" s="1" t="s" vm="2">
        <v>3</v>
      </c>
      <c r="C143" s="1">
        <v>69</v>
      </c>
      <c r="D143" s="39">
        <f t="shared" si="47"/>
        <v>0.25939849624060152</v>
      </c>
      <c r="E143" s="1">
        <v>49</v>
      </c>
      <c r="F143" s="39">
        <f t="shared" si="48"/>
        <v>0.18421052631578946</v>
      </c>
      <c r="G143" s="1">
        <v>64</v>
      </c>
      <c r="H143" s="39">
        <f t="shared" si="49"/>
        <v>0.24060150375939848</v>
      </c>
      <c r="I143" s="1">
        <v>59</v>
      </c>
      <c r="J143" s="39">
        <f t="shared" si="50"/>
        <v>0.22180451127819548</v>
      </c>
      <c r="K143" s="1">
        <v>25</v>
      </c>
      <c r="L143" s="39">
        <f t="shared" si="51"/>
        <v>9.3984962406015032E-2</v>
      </c>
      <c r="M143" s="40">
        <v>0</v>
      </c>
    </row>
    <row r="144" spans="1:13" x14ac:dyDescent="0.25">
      <c r="A144" s="41" t="str">
        <f t="shared" si="46"/>
        <v>Clearview-Group</v>
      </c>
      <c r="B144" s="1" t="s" vm="3">
        <v>4</v>
      </c>
      <c r="C144" s="1">
        <v>0</v>
      </c>
      <c r="D144" s="39">
        <f t="shared" si="47"/>
        <v>0</v>
      </c>
      <c r="E144" s="1">
        <v>0</v>
      </c>
      <c r="F144" s="39">
        <f t="shared" si="48"/>
        <v>0</v>
      </c>
      <c r="G144" s="1">
        <v>0</v>
      </c>
      <c r="H144" s="39">
        <f t="shared" si="49"/>
        <v>0</v>
      </c>
      <c r="I144" s="1">
        <v>0</v>
      </c>
      <c r="J144" s="39">
        <f t="shared" si="50"/>
        <v>0</v>
      </c>
      <c r="K144" s="1">
        <v>0</v>
      </c>
      <c r="L144" s="39">
        <f t="shared" si="51"/>
        <v>0</v>
      </c>
      <c r="M144" s="40">
        <v>0</v>
      </c>
    </row>
    <row r="145" spans="1:13" x14ac:dyDescent="0.25">
      <c r="A145" s="41" t="str">
        <f t="shared" si="46"/>
        <v>CMLA-Group</v>
      </c>
      <c r="B145" s="1" t="s" vm="4">
        <v>5</v>
      </c>
      <c r="C145" s="1">
        <v>165</v>
      </c>
      <c r="D145" s="39">
        <f t="shared" si="47"/>
        <v>0.59566787003610111</v>
      </c>
      <c r="E145" s="1">
        <v>29</v>
      </c>
      <c r="F145" s="39">
        <f t="shared" si="48"/>
        <v>0.10469314079422383</v>
      </c>
      <c r="G145" s="1">
        <v>19</v>
      </c>
      <c r="H145" s="39">
        <f t="shared" si="49"/>
        <v>6.8592057761732855E-2</v>
      </c>
      <c r="I145" s="1">
        <v>33</v>
      </c>
      <c r="J145" s="39">
        <f t="shared" si="50"/>
        <v>0.11913357400722022</v>
      </c>
      <c r="K145" s="1">
        <v>31</v>
      </c>
      <c r="L145" s="39">
        <f t="shared" si="51"/>
        <v>0.11191335740072202</v>
      </c>
      <c r="M145" s="40">
        <v>0</v>
      </c>
    </row>
    <row r="146" spans="1:13" x14ac:dyDescent="0.25">
      <c r="A146" s="41" t="str">
        <f t="shared" si="46"/>
        <v>Hallmark-Group</v>
      </c>
      <c r="B146" s="1" t="s" vm="5">
        <v>6</v>
      </c>
      <c r="C146" s="1">
        <v>0</v>
      </c>
      <c r="D146" s="39">
        <f t="shared" si="47"/>
        <v>0</v>
      </c>
      <c r="E146" s="1">
        <v>0</v>
      </c>
      <c r="F146" s="39">
        <f t="shared" si="48"/>
        <v>0</v>
      </c>
      <c r="G146" s="1">
        <v>0</v>
      </c>
      <c r="H146" s="39">
        <f t="shared" si="49"/>
        <v>0</v>
      </c>
      <c r="I146" s="1">
        <v>0</v>
      </c>
      <c r="J146" s="39">
        <f t="shared" si="50"/>
        <v>0</v>
      </c>
      <c r="K146" s="1">
        <v>0</v>
      </c>
      <c r="L146" s="39">
        <f t="shared" si="51"/>
        <v>0</v>
      </c>
      <c r="M146" s="40">
        <v>0</v>
      </c>
    </row>
    <row r="147" spans="1:13" x14ac:dyDescent="0.25">
      <c r="A147" s="41" t="str">
        <f t="shared" si="46"/>
        <v>Hannover Re-Group</v>
      </c>
      <c r="B147" s="1" t="s" vm="6">
        <v>7</v>
      </c>
      <c r="C147" s="1">
        <v>47</v>
      </c>
      <c r="D147" s="39">
        <f t="shared" si="47"/>
        <v>0.33812949640287771</v>
      </c>
      <c r="E147" s="1">
        <v>10</v>
      </c>
      <c r="F147" s="39">
        <f t="shared" si="48"/>
        <v>7.1942446043165464E-2</v>
      </c>
      <c r="G147" s="1">
        <v>17</v>
      </c>
      <c r="H147" s="39">
        <f t="shared" si="49"/>
        <v>0.1223021582733813</v>
      </c>
      <c r="I147" s="1">
        <v>48</v>
      </c>
      <c r="J147" s="39">
        <f t="shared" si="50"/>
        <v>0.34532374100719426</v>
      </c>
      <c r="K147" s="1">
        <v>17</v>
      </c>
      <c r="L147" s="39">
        <f t="shared" si="51"/>
        <v>0.1223021582733813</v>
      </c>
      <c r="M147" s="40">
        <v>0</v>
      </c>
    </row>
    <row r="148" spans="1:13" x14ac:dyDescent="0.25">
      <c r="A148" s="41" t="str">
        <f t="shared" si="46"/>
        <v>HCF-Group</v>
      </c>
      <c r="B148" s="1" t="s" vm="7">
        <v>8</v>
      </c>
      <c r="C148" s="1">
        <v>0</v>
      </c>
      <c r="D148" s="39">
        <f t="shared" si="47"/>
        <v>0</v>
      </c>
      <c r="E148" s="1">
        <v>0</v>
      </c>
      <c r="F148" s="39">
        <f t="shared" si="48"/>
        <v>0</v>
      </c>
      <c r="G148" s="1">
        <v>0</v>
      </c>
      <c r="H148" s="39">
        <f t="shared" si="49"/>
        <v>0</v>
      </c>
      <c r="I148" s="1">
        <v>0</v>
      </c>
      <c r="J148" s="39">
        <f t="shared" si="50"/>
        <v>0</v>
      </c>
      <c r="K148" s="1">
        <v>0</v>
      </c>
      <c r="L148" s="39">
        <f t="shared" si="51"/>
        <v>0</v>
      </c>
      <c r="M148" s="40">
        <v>0</v>
      </c>
    </row>
    <row r="149" spans="1:13" x14ac:dyDescent="0.25">
      <c r="A149" s="41" t="str">
        <f t="shared" si="46"/>
        <v>MetLife-Group</v>
      </c>
      <c r="B149" s="1" t="s" vm="8">
        <v>9</v>
      </c>
      <c r="C149" s="1">
        <v>73</v>
      </c>
      <c r="D149" s="39">
        <f t="shared" si="47"/>
        <v>0.35265700483091789</v>
      </c>
      <c r="E149" s="1">
        <v>32</v>
      </c>
      <c r="F149" s="39">
        <f t="shared" si="48"/>
        <v>0.15458937198067632</v>
      </c>
      <c r="G149" s="1">
        <v>28</v>
      </c>
      <c r="H149" s="39">
        <f t="shared" si="49"/>
        <v>0.13526570048309178</v>
      </c>
      <c r="I149" s="1">
        <v>18</v>
      </c>
      <c r="J149" s="39">
        <f t="shared" si="50"/>
        <v>8.6956521739130432E-2</v>
      </c>
      <c r="K149" s="1">
        <v>56</v>
      </c>
      <c r="L149" s="39">
        <f t="shared" si="51"/>
        <v>0.27053140096618356</v>
      </c>
      <c r="M149" s="40">
        <v>0</v>
      </c>
    </row>
    <row r="150" spans="1:13" x14ac:dyDescent="0.25">
      <c r="A150" s="41" t="str">
        <f t="shared" si="46"/>
        <v>MLC-Group</v>
      </c>
      <c r="B150" s="1" t="s" vm="9">
        <v>10</v>
      </c>
      <c r="C150" s="1">
        <v>94</v>
      </c>
      <c r="D150" s="39">
        <f t="shared" si="47"/>
        <v>0.78991596638655459</v>
      </c>
      <c r="E150" s="1">
        <v>6</v>
      </c>
      <c r="F150" s="39">
        <f t="shared" si="48"/>
        <v>5.0420168067226892E-2</v>
      </c>
      <c r="G150" s="1">
        <v>6</v>
      </c>
      <c r="H150" s="39">
        <f t="shared" si="49"/>
        <v>5.0420168067226892E-2</v>
      </c>
      <c r="I150" s="1">
        <v>6</v>
      </c>
      <c r="J150" s="39">
        <f t="shared" si="50"/>
        <v>5.0420168067226892E-2</v>
      </c>
      <c r="K150" s="1">
        <v>7</v>
      </c>
      <c r="L150" s="39">
        <f t="shared" si="51"/>
        <v>5.8823529411764705E-2</v>
      </c>
      <c r="M150" s="40">
        <v>0</v>
      </c>
    </row>
    <row r="151" spans="1:13" x14ac:dyDescent="0.25">
      <c r="A151" s="41" t="str">
        <f t="shared" si="46"/>
        <v>NobleOak-Group</v>
      </c>
      <c r="B151" s="1" t="s" vm="10">
        <v>11</v>
      </c>
      <c r="C151" s="1">
        <v>0</v>
      </c>
      <c r="D151" s="39">
        <f t="shared" si="47"/>
        <v>0</v>
      </c>
      <c r="E151" s="1">
        <v>0</v>
      </c>
      <c r="F151" s="39">
        <f t="shared" si="48"/>
        <v>0</v>
      </c>
      <c r="G151" s="1">
        <v>0</v>
      </c>
      <c r="H151" s="39">
        <f t="shared" si="49"/>
        <v>0</v>
      </c>
      <c r="I151" s="1">
        <v>0</v>
      </c>
      <c r="J151" s="39">
        <f t="shared" si="50"/>
        <v>0</v>
      </c>
      <c r="K151" s="1">
        <v>0</v>
      </c>
      <c r="L151" s="39">
        <f t="shared" si="51"/>
        <v>0</v>
      </c>
      <c r="M151" s="40">
        <v>0</v>
      </c>
    </row>
    <row r="152" spans="1:13" x14ac:dyDescent="0.25">
      <c r="A152" s="41" t="str">
        <f t="shared" si="46"/>
        <v>OnePath-Group</v>
      </c>
      <c r="B152" s="1" t="s" vm="11">
        <v>12</v>
      </c>
      <c r="C152" s="1">
        <v>80</v>
      </c>
      <c r="D152" s="39">
        <f t="shared" si="47"/>
        <v>0.50314465408805031</v>
      </c>
      <c r="E152" s="1">
        <v>1</v>
      </c>
      <c r="F152" s="39">
        <f t="shared" si="48"/>
        <v>6.2893081761006293E-3</v>
      </c>
      <c r="G152" s="1">
        <v>8</v>
      </c>
      <c r="H152" s="39">
        <f t="shared" si="49"/>
        <v>5.0314465408805034E-2</v>
      </c>
      <c r="I152" s="1">
        <v>45</v>
      </c>
      <c r="J152" s="39">
        <f t="shared" si="50"/>
        <v>0.28301886792452829</v>
      </c>
      <c r="K152" s="1">
        <v>25</v>
      </c>
      <c r="L152" s="39">
        <f t="shared" si="51"/>
        <v>0.15723270440251572</v>
      </c>
      <c r="M152" s="40">
        <v>0</v>
      </c>
    </row>
    <row r="153" spans="1:13" x14ac:dyDescent="0.25">
      <c r="A153" s="41" t="str">
        <f t="shared" si="46"/>
        <v>QBE-Group</v>
      </c>
      <c r="B153" s="1" t="s" vm="12">
        <v>13</v>
      </c>
      <c r="C153" s="1">
        <v>0</v>
      </c>
      <c r="D153" s="39">
        <f t="shared" si="47"/>
        <v>0</v>
      </c>
      <c r="E153" s="1">
        <v>0</v>
      </c>
      <c r="F153" s="39">
        <f t="shared" si="48"/>
        <v>0</v>
      </c>
      <c r="G153" s="1">
        <v>0</v>
      </c>
      <c r="H153" s="39">
        <f t="shared" si="49"/>
        <v>0</v>
      </c>
      <c r="I153" s="1">
        <v>0</v>
      </c>
      <c r="J153" s="39">
        <f t="shared" si="50"/>
        <v>0</v>
      </c>
      <c r="K153" s="1">
        <v>0</v>
      </c>
      <c r="L153" s="39">
        <f t="shared" si="51"/>
        <v>0</v>
      </c>
      <c r="M153" s="40">
        <v>0</v>
      </c>
    </row>
    <row r="154" spans="1:13" x14ac:dyDescent="0.25">
      <c r="A154" s="41" t="str">
        <f t="shared" si="46"/>
        <v>Qinsure-Group</v>
      </c>
      <c r="B154" s="1" t="s" vm="13">
        <v>14</v>
      </c>
      <c r="C154" s="1">
        <v>1</v>
      </c>
      <c r="D154" s="39">
        <f t="shared" si="47"/>
        <v>0.5</v>
      </c>
      <c r="E154" s="1">
        <v>1</v>
      </c>
      <c r="F154" s="39">
        <f t="shared" si="48"/>
        <v>0.5</v>
      </c>
      <c r="G154" s="1">
        <v>0</v>
      </c>
      <c r="H154" s="39">
        <f t="shared" si="49"/>
        <v>0</v>
      </c>
      <c r="I154" s="1">
        <v>0</v>
      </c>
      <c r="J154" s="39">
        <f t="shared" si="50"/>
        <v>0</v>
      </c>
      <c r="K154" s="1">
        <v>0</v>
      </c>
      <c r="L154" s="39">
        <f t="shared" si="51"/>
        <v>0</v>
      </c>
      <c r="M154" s="40">
        <v>0</v>
      </c>
    </row>
    <row r="155" spans="1:13" x14ac:dyDescent="0.25">
      <c r="A155" s="41" t="str">
        <f t="shared" si="46"/>
        <v>St Andrews-Group</v>
      </c>
      <c r="B155" s="1" t="s" vm="14">
        <v>15</v>
      </c>
      <c r="C155" s="1">
        <v>0</v>
      </c>
      <c r="D155" s="39">
        <f t="shared" si="47"/>
        <v>0</v>
      </c>
      <c r="E155" s="1">
        <v>0</v>
      </c>
      <c r="F155" s="39">
        <f t="shared" si="48"/>
        <v>0</v>
      </c>
      <c r="G155" s="1">
        <v>0</v>
      </c>
      <c r="H155" s="39">
        <f t="shared" si="49"/>
        <v>0</v>
      </c>
      <c r="I155" s="1">
        <v>0</v>
      </c>
      <c r="J155" s="39">
        <f t="shared" si="50"/>
        <v>0</v>
      </c>
      <c r="K155" s="1">
        <v>0</v>
      </c>
      <c r="L155" s="39">
        <f t="shared" si="51"/>
        <v>0</v>
      </c>
      <c r="M155" s="40">
        <v>0</v>
      </c>
    </row>
    <row r="156" spans="1:13" x14ac:dyDescent="0.25">
      <c r="A156" s="41" t="str">
        <f t="shared" si="46"/>
        <v>St George-Group</v>
      </c>
      <c r="B156" s="1" t="s" vm="15">
        <v>16</v>
      </c>
      <c r="C156" s="1">
        <v>0</v>
      </c>
      <c r="D156" s="39">
        <f t="shared" si="47"/>
        <v>0</v>
      </c>
      <c r="E156" s="1">
        <v>0</v>
      </c>
      <c r="F156" s="39">
        <f t="shared" si="48"/>
        <v>0</v>
      </c>
      <c r="G156" s="1">
        <v>0</v>
      </c>
      <c r="H156" s="39">
        <f t="shared" si="49"/>
        <v>0</v>
      </c>
      <c r="I156" s="1">
        <v>0</v>
      </c>
      <c r="J156" s="39">
        <f t="shared" si="50"/>
        <v>0</v>
      </c>
      <c r="K156" s="1">
        <v>0</v>
      </c>
      <c r="L156" s="39">
        <f t="shared" si="51"/>
        <v>0</v>
      </c>
      <c r="M156" s="40">
        <v>0</v>
      </c>
    </row>
    <row r="157" spans="1:13" x14ac:dyDescent="0.25">
      <c r="A157" s="41" t="str">
        <f t="shared" si="46"/>
        <v>Suncorp-Group</v>
      </c>
      <c r="B157" s="1" t="s" vm="16">
        <v>17</v>
      </c>
      <c r="C157" s="1">
        <v>12</v>
      </c>
      <c r="D157" s="39">
        <f t="shared" si="47"/>
        <v>0.2</v>
      </c>
      <c r="E157" s="1">
        <v>13</v>
      </c>
      <c r="F157" s="39">
        <f t="shared" si="48"/>
        <v>0.21666666666666667</v>
      </c>
      <c r="G157" s="1">
        <v>18</v>
      </c>
      <c r="H157" s="39">
        <f t="shared" si="49"/>
        <v>0.3</v>
      </c>
      <c r="I157" s="1">
        <v>10</v>
      </c>
      <c r="J157" s="39">
        <f t="shared" si="50"/>
        <v>0.16666666666666666</v>
      </c>
      <c r="K157" s="1">
        <v>7</v>
      </c>
      <c r="L157" s="39">
        <f t="shared" si="51"/>
        <v>0.11666666666666667</v>
      </c>
      <c r="M157" s="40">
        <v>0</v>
      </c>
    </row>
    <row r="158" spans="1:13" x14ac:dyDescent="0.25">
      <c r="A158" s="41" t="str">
        <f t="shared" si="46"/>
        <v>Swiss Re-Group</v>
      </c>
      <c r="B158" s="1" t="s" vm="17">
        <v>18</v>
      </c>
      <c r="C158" s="1">
        <v>0</v>
      </c>
      <c r="D158" s="39">
        <f t="shared" ref="D158:D161" si="52">IFERROR(C158/($C158+$E158+$G158+$I158+$K158),0)</f>
        <v>0</v>
      </c>
      <c r="E158" s="1">
        <v>0</v>
      </c>
      <c r="F158" s="39">
        <f t="shared" ref="F158:F161" si="53">IFERROR(E158/($C158+$E158+$G158+$I158+$K158),0)</f>
        <v>0</v>
      </c>
      <c r="G158" s="1">
        <v>0</v>
      </c>
      <c r="H158" s="39">
        <f t="shared" si="49"/>
        <v>0</v>
      </c>
      <c r="I158" s="1">
        <v>0</v>
      </c>
      <c r="J158" s="39">
        <f t="shared" si="50"/>
        <v>0</v>
      </c>
      <c r="K158" s="1">
        <v>0</v>
      </c>
      <c r="L158" s="39">
        <f t="shared" si="51"/>
        <v>0</v>
      </c>
      <c r="M158" s="40">
        <v>0</v>
      </c>
    </row>
    <row r="159" spans="1:13" x14ac:dyDescent="0.25">
      <c r="A159" s="41" t="str">
        <f t="shared" si="46"/>
        <v>TAL Life-Group</v>
      </c>
      <c r="B159" s="1" t="s" vm="18">
        <v>19</v>
      </c>
      <c r="C159" s="1">
        <v>79</v>
      </c>
      <c r="D159" s="39">
        <f t="shared" si="52"/>
        <v>0.46470588235294119</v>
      </c>
      <c r="E159" s="1">
        <v>9</v>
      </c>
      <c r="F159" s="39">
        <f t="shared" si="53"/>
        <v>5.2941176470588235E-2</v>
      </c>
      <c r="G159" s="1">
        <v>29</v>
      </c>
      <c r="H159" s="39">
        <f t="shared" si="49"/>
        <v>0.17058823529411765</v>
      </c>
      <c r="I159" s="1">
        <v>25</v>
      </c>
      <c r="J159" s="39">
        <f t="shared" si="50"/>
        <v>0.14705882352941177</v>
      </c>
      <c r="K159" s="1">
        <v>28</v>
      </c>
      <c r="L159" s="39">
        <f t="shared" si="51"/>
        <v>0.16470588235294117</v>
      </c>
      <c r="M159" s="40">
        <v>0</v>
      </c>
    </row>
    <row r="160" spans="1:13" x14ac:dyDescent="0.25">
      <c r="A160" s="41" t="str">
        <f t="shared" si="46"/>
        <v>Westpac-Group</v>
      </c>
      <c r="B160" s="1" t="s" vm="19">
        <v>20</v>
      </c>
      <c r="C160" s="1">
        <v>16</v>
      </c>
      <c r="D160" s="39">
        <f t="shared" si="52"/>
        <v>0.5161290322580645</v>
      </c>
      <c r="E160" s="1">
        <v>6</v>
      </c>
      <c r="F160" s="39">
        <f t="shared" si="53"/>
        <v>0.19354838709677419</v>
      </c>
      <c r="G160" s="1">
        <v>2</v>
      </c>
      <c r="H160" s="39">
        <f t="shared" si="49"/>
        <v>6.4516129032258063E-2</v>
      </c>
      <c r="I160" s="1">
        <v>4</v>
      </c>
      <c r="J160" s="39">
        <f t="shared" si="50"/>
        <v>0.12903225806451613</v>
      </c>
      <c r="K160" s="1">
        <v>3</v>
      </c>
      <c r="L160" s="39">
        <f t="shared" si="51"/>
        <v>9.6774193548387094E-2</v>
      </c>
      <c r="M160" s="40">
        <v>0</v>
      </c>
    </row>
    <row r="161" spans="1:13" x14ac:dyDescent="0.25">
      <c r="A161" s="41" t="str">
        <f t="shared" si="46"/>
        <v>Zurich-Group</v>
      </c>
      <c r="B161" s="9" t="s" vm="20">
        <v>21</v>
      </c>
      <c r="C161" s="1">
        <v>2</v>
      </c>
      <c r="D161" s="39">
        <f t="shared" si="52"/>
        <v>1</v>
      </c>
      <c r="E161" s="1">
        <v>0</v>
      </c>
      <c r="F161" s="39">
        <f t="shared" si="53"/>
        <v>0</v>
      </c>
      <c r="G161" s="1">
        <v>0</v>
      </c>
      <c r="H161" s="39">
        <f t="shared" si="49"/>
        <v>0</v>
      </c>
      <c r="I161" s="1">
        <v>0</v>
      </c>
      <c r="J161" s="39">
        <f t="shared" si="50"/>
        <v>0</v>
      </c>
      <c r="K161" s="1">
        <v>0</v>
      </c>
      <c r="L161" s="39">
        <f t="shared" si="51"/>
        <v>0</v>
      </c>
      <c r="M161" s="40">
        <v>0</v>
      </c>
    </row>
    <row r="163" spans="1:13" ht="14.45" customHeight="1" x14ac:dyDescent="0.25">
      <c r="B163" s="6" t="s">
        <v>30</v>
      </c>
      <c r="C163" s="311" t="s">
        <v>69</v>
      </c>
      <c r="D163" s="311"/>
      <c r="E163" s="308" t="s">
        <v>70</v>
      </c>
      <c r="F163" s="308"/>
      <c r="G163" s="308" t="s">
        <v>71</v>
      </c>
      <c r="H163" s="308"/>
      <c r="I163" s="308" t="s" vm="32">
        <v>66</v>
      </c>
      <c r="J163" s="308"/>
      <c r="K163" s="308" t="s">
        <v>67</v>
      </c>
      <c r="L163" s="308"/>
      <c r="M163" s="16" t="s" vm="33">
        <v>68</v>
      </c>
    </row>
    <row r="164" spans="1:13" x14ac:dyDescent="0.25">
      <c r="B164" s="7"/>
      <c r="C164" s="7" t="s">
        <v>95</v>
      </c>
      <c r="D164" s="7" t="s">
        <v>96</v>
      </c>
      <c r="E164" s="7" t="s">
        <v>95</v>
      </c>
      <c r="F164" s="7" t="s">
        <v>96</v>
      </c>
      <c r="G164" s="7" t="s">
        <v>95</v>
      </c>
      <c r="H164" s="7" t="s">
        <v>96</v>
      </c>
      <c r="I164" s="7" t="s">
        <v>95</v>
      </c>
      <c r="J164" s="7" t="s">
        <v>96</v>
      </c>
      <c r="K164" s="7" t="s">
        <v>95</v>
      </c>
      <c r="L164" s="7" t="s">
        <v>96</v>
      </c>
      <c r="M164" s="7"/>
    </row>
    <row r="165" spans="1:13" x14ac:dyDescent="0.25">
      <c r="A165" s="41" t="str">
        <f>B165&amp;"-"&amp;$B$163</f>
        <v>AIA-Death</v>
      </c>
      <c r="B165" s="1" t="s">
        <v>1</v>
      </c>
      <c r="C165" s="1">
        <v>28</v>
      </c>
      <c r="D165" s="39">
        <f>IFERROR(C165/($C165+$E165+$G165+$I165+$K165),0)</f>
        <v>0.93333333333333335</v>
      </c>
      <c r="E165" s="1">
        <v>0</v>
      </c>
      <c r="F165" s="39">
        <f>IFERROR(E165/($C165+$E165+$G165+$I165+$K165),0)</f>
        <v>0</v>
      </c>
      <c r="G165" s="1">
        <v>1</v>
      </c>
      <c r="H165" s="39">
        <f>IFERROR(G165/($C165+$E165+$G165+$I165+$K165),0)</f>
        <v>3.3333333333333333E-2</v>
      </c>
      <c r="I165" s="1">
        <v>1</v>
      </c>
      <c r="J165" s="39">
        <f>IFERROR(I165/($C165+$E165+$G165+$I165+$K165),0)</f>
        <v>3.3333333333333333E-2</v>
      </c>
      <c r="K165" s="1">
        <v>0</v>
      </c>
      <c r="L165" s="39">
        <f>IFERROR(K165/($C165+$E165+$G165+$I165+$K165),0)</f>
        <v>0</v>
      </c>
      <c r="M165" s="40">
        <v>1.1499999999999999</v>
      </c>
    </row>
    <row r="166" spans="1:13" x14ac:dyDescent="0.25">
      <c r="A166" s="41" t="str">
        <f t="shared" ref="A166:A185" si="54">B166&amp;"-"&amp;$B$163</f>
        <v>Allianz-Death</v>
      </c>
      <c r="B166" s="1" t="s" vm="1">
        <v>2</v>
      </c>
      <c r="C166" s="1">
        <v>1</v>
      </c>
      <c r="D166" s="39">
        <f t="shared" ref="D166:D181" si="55">IFERROR(C166/($C166+$E166+$G166+$I166+$K166),0)</f>
        <v>0.33333333333333331</v>
      </c>
      <c r="E166" s="1">
        <v>1</v>
      </c>
      <c r="F166" s="39">
        <f t="shared" ref="F166:F181" si="56">IFERROR(E166/($C166+$E166+$G166+$I166+$K166),0)</f>
        <v>0.33333333333333331</v>
      </c>
      <c r="G166" s="1">
        <v>0</v>
      </c>
      <c r="H166" s="39">
        <f t="shared" ref="H166:H185" si="57">IFERROR(G166/($C166+$E166+$G166+$I166+$K166),0)</f>
        <v>0</v>
      </c>
      <c r="I166" s="1">
        <v>0</v>
      </c>
      <c r="J166" s="39">
        <f t="shared" ref="J166:J185" si="58">IFERROR(I166/($C166+$E166+$G166+$I166+$K166),0)</f>
        <v>0</v>
      </c>
      <c r="K166" s="1">
        <v>1</v>
      </c>
      <c r="L166" s="39">
        <f t="shared" ref="L166:L185" si="59">IFERROR(K166/($C166+$E166+$G166+$I166+$K166),0)</f>
        <v>0.33333333333333331</v>
      </c>
      <c r="M166" s="40">
        <v>11</v>
      </c>
    </row>
    <row r="167" spans="1:13" x14ac:dyDescent="0.25">
      <c r="A167" s="41" t="str">
        <f t="shared" si="54"/>
        <v>AMP-Death</v>
      </c>
      <c r="B167" s="1" t="s" vm="2">
        <v>3</v>
      </c>
      <c r="C167" s="1">
        <v>15</v>
      </c>
      <c r="D167" s="39">
        <f t="shared" si="55"/>
        <v>0.65217391304347827</v>
      </c>
      <c r="E167" s="1">
        <v>4</v>
      </c>
      <c r="F167" s="39">
        <f t="shared" si="56"/>
        <v>0.17391304347826086</v>
      </c>
      <c r="G167" s="1">
        <v>1</v>
      </c>
      <c r="H167" s="39">
        <f t="shared" si="57"/>
        <v>4.3478260869565216E-2</v>
      </c>
      <c r="I167" s="1">
        <v>1</v>
      </c>
      <c r="J167" s="39">
        <f t="shared" si="58"/>
        <v>4.3478260869565216E-2</v>
      </c>
      <c r="K167" s="1">
        <v>2</v>
      </c>
      <c r="L167" s="39">
        <f t="shared" si="59"/>
        <v>8.6956521739130432E-2</v>
      </c>
      <c r="M167" s="40">
        <v>3.0326086956521738</v>
      </c>
    </row>
    <row r="168" spans="1:13" x14ac:dyDescent="0.25">
      <c r="A168" s="41" t="str">
        <f t="shared" si="54"/>
        <v>Clearview-Death</v>
      </c>
      <c r="B168" s="1" t="s" vm="3">
        <v>4</v>
      </c>
      <c r="C168" s="1">
        <v>0</v>
      </c>
      <c r="D168" s="39">
        <f t="shared" si="55"/>
        <v>0</v>
      </c>
      <c r="E168" s="1">
        <v>0</v>
      </c>
      <c r="F168" s="39">
        <f t="shared" si="56"/>
        <v>0</v>
      </c>
      <c r="G168" s="1">
        <v>0</v>
      </c>
      <c r="H168" s="39">
        <f t="shared" si="57"/>
        <v>0</v>
      </c>
      <c r="I168" s="1">
        <v>0</v>
      </c>
      <c r="J168" s="39">
        <f t="shared" si="58"/>
        <v>0</v>
      </c>
      <c r="K168" s="1">
        <v>0</v>
      </c>
      <c r="L168" s="39">
        <f t="shared" si="59"/>
        <v>0</v>
      </c>
      <c r="M168" s="40">
        <v>0</v>
      </c>
    </row>
    <row r="169" spans="1:13" x14ac:dyDescent="0.25">
      <c r="A169" s="41" t="str">
        <f t="shared" si="54"/>
        <v>CMLA-Death</v>
      </c>
      <c r="B169" s="1" t="s" vm="4">
        <v>5</v>
      </c>
      <c r="C169" s="1">
        <v>32</v>
      </c>
      <c r="D169" s="39">
        <f t="shared" si="55"/>
        <v>0.69565217391304346</v>
      </c>
      <c r="E169" s="1">
        <v>6</v>
      </c>
      <c r="F169" s="39">
        <f t="shared" si="56"/>
        <v>0.13043478260869565</v>
      </c>
      <c r="G169" s="1">
        <v>3</v>
      </c>
      <c r="H169" s="39">
        <f t="shared" si="57"/>
        <v>6.5217391304347824E-2</v>
      </c>
      <c r="I169" s="1">
        <v>1</v>
      </c>
      <c r="J169" s="39">
        <f t="shared" si="58"/>
        <v>2.1739130434782608E-2</v>
      </c>
      <c r="K169" s="1">
        <v>4</v>
      </c>
      <c r="L169" s="39">
        <f t="shared" si="59"/>
        <v>8.6956521739130432E-2</v>
      </c>
      <c r="M169" s="40">
        <v>3.3913043478260869</v>
      </c>
    </row>
    <row r="170" spans="1:13" x14ac:dyDescent="0.25">
      <c r="A170" s="41" t="str">
        <f t="shared" si="54"/>
        <v>Hallmark-Death</v>
      </c>
      <c r="B170" s="1" t="s" vm="5">
        <v>6</v>
      </c>
      <c r="C170" s="1">
        <v>0</v>
      </c>
      <c r="D170" s="39">
        <f t="shared" si="55"/>
        <v>0</v>
      </c>
      <c r="E170" s="1">
        <v>0</v>
      </c>
      <c r="F170" s="39">
        <f t="shared" si="56"/>
        <v>0</v>
      </c>
      <c r="G170" s="1">
        <v>0</v>
      </c>
      <c r="H170" s="39">
        <f t="shared" si="57"/>
        <v>0</v>
      </c>
      <c r="I170" s="1">
        <v>0</v>
      </c>
      <c r="J170" s="39">
        <f t="shared" si="58"/>
        <v>0</v>
      </c>
      <c r="K170" s="1">
        <v>0</v>
      </c>
      <c r="L170" s="39">
        <f t="shared" si="59"/>
        <v>0</v>
      </c>
      <c r="M170" s="40">
        <v>0</v>
      </c>
    </row>
    <row r="171" spans="1:13" x14ac:dyDescent="0.25">
      <c r="A171" s="41" t="str">
        <f t="shared" si="54"/>
        <v>Hannover Re-Death</v>
      </c>
      <c r="B171" s="1" t="s" vm="6">
        <v>7</v>
      </c>
      <c r="C171" s="1">
        <v>11</v>
      </c>
      <c r="D171" s="39">
        <f t="shared" si="55"/>
        <v>0.61111111111111116</v>
      </c>
      <c r="E171" s="1">
        <v>5</v>
      </c>
      <c r="F171" s="39">
        <f t="shared" si="56"/>
        <v>0.27777777777777779</v>
      </c>
      <c r="G171" s="1">
        <v>0</v>
      </c>
      <c r="H171" s="39">
        <f t="shared" si="57"/>
        <v>0</v>
      </c>
      <c r="I171" s="1">
        <v>1</v>
      </c>
      <c r="J171" s="39">
        <f t="shared" si="58"/>
        <v>5.5555555555555552E-2</v>
      </c>
      <c r="K171" s="1">
        <v>1</v>
      </c>
      <c r="L171" s="39">
        <f t="shared" si="59"/>
        <v>5.5555555555555552E-2</v>
      </c>
      <c r="M171" s="40">
        <v>2.5833333333333335</v>
      </c>
    </row>
    <row r="172" spans="1:13" x14ac:dyDescent="0.25">
      <c r="A172" s="41" t="str">
        <f t="shared" si="54"/>
        <v>HCF-Death</v>
      </c>
      <c r="B172" s="1" t="s" vm="7">
        <v>8</v>
      </c>
      <c r="C172" s="1">
        <v>1</v>
      </c>
      <c r="D172" s="39">
        <f t="shared" si="55"/>
        <v>1</v>
      </c>
      <c r="E172" s="1">
        <v>0</v>
      </c>
      <c r="F172" s="39">
        <f t="shared" si="56"/>
        <v>0</v>
      </c>
      <c r="G172" s="1">
        <v>0</v>
      </c>
      <c r="H172" s="39">
        <f t="shared" si="57"/>
        <v>0</v>
      </c>
      <c r="I172" s="1">
        <v>0</v>
      </c>
      <c r="J172" s="39">
        <f t="shared" si="58"/>
        <v>0</v>
      </c>
      <c r="K172" s="1">
        <v>0</v>
      </c>
      <c r="L172" s="39">
        <f t="shared" si="59"/>
        <v>0</v>
      </c>
      <c r="M172" s="40">
        <v>0.75</v>
      </c>
    </row>
    <row r="173" spans="1:13" x14ac:dyDescent="0.25">
      <c r="A173" s="41" t="str">
        <f t="shared" si="54"/>
        <v>MetLife-Death</v>
      </c>
      <c r="B173" s="1" t="s" vm="8">
        <v>9</v>
      </c>
      <c r="C173" s="1">
        <v>6</v>
      </c>
      <c r="D173" s="39">
        <f t="shared" si="55"/>
        <v>0.8571428571428571</v>
      </c>
      <c r="E173" s="1">
        <v>0</v>
      </c>
      <c r="F173" s="39">
        <f t="shared" si="56"/>
        <v>0</v>
      </c>
      <c r="G173" s="1">
        <v>1</v>
      </c>
      <c r="H173" s="39">
        <f t="shared" si="57"/>
        <v>0.14285714285714285</v>
      </c>
      <c r="I173" s="1">
        <v>0</v>
      </c>
      <c r="J173" s="39">
        <f t="shared" si="58"/>
        <v>0</v>
      </c>
      <c r="K173" s="1">
        <v>0</v>
      </c>
      <c r="L173" s="39">
        <f t="shared" si="59"/>
        <v>0</v>
      </c>
      <c r="M173" s="40">
        <v>1.2857142857142858</v>
      </c>
    </row>
    <row r="174" spans="1:13" x14ac:dyDescent="0.25">
      <c r="A174" s="41" t="str">
        <f t="shared" si="54"/>
        <v>MLC-Death</v>
      </c>
      <c r="B174" s="1" t="s" vm="9">
        <v>10</v>
      </c>
      <c r="C174" s="1">
        <v>5</v>
      </c>
      <c r="D174" s="39">
        <f t="shared" si="55"/>
        <v>0.625</v>
      </c>
      <c r="E174" s="1">
        <v>1</v>
      </c>
      <c r="F174" s="39">
        <f t="shared" si="56"/>
        <v>0.125</v>
      </c>
      <c r="G174" s="1">
        <v>0</v>
      </c>
      <c r="H174" s="39">
        <f t="shared" si="57"/>
        <v>0</v>
      </c>
      <c r="I174" s="1">
        <v>0</v>
      </c>
      <c r="J174" s="39">
        <f t="shared" si="58"/>
        <v>0</v>
      </c>
      <c r="K174" s="1">
        <v>2</v>
      </c>
      <c r="L174" s="39">
        <f t="shared" si="59"/>
        <v>0.25</v>
      </c>
      <c r="M174" s="40">
        <v>9</v>
      </c>
    </row>
    <row r="175" spans="1:13" x14ac:dyDescent="0.25">
      <c r="A175" s="41" t="str">
        <f t="shared" si="54"/>
        <v>NobleOak-Death</v>
      </c>
      <c r="B175" s="1" t="s" vm="10">
        <v>11</v>
      </c>
      <c r="C175" s="1">
        <v>0</v>
      </c>
      <c r="D175" s="39">
        <f t="shared" si="55"/>
        <v>0</v>
      </c>
      <c r="E175" s="1">
        <v>0</v>
      </c>
      <c r="F175" s="39">
        <f t="shared" si="56"/>
        <v>0</v>
      </c>
      <c r="G175" s="1">
        <v>0</v>
      </c>
      <c r="H175" s="39">
        <f t="shared" si="57"/>
        <v>0</v>
      </c>
      <c r="I175" s="1">
        <v>0</v>
      </c>
      <c r="J175" s="39">
        <f t="shared" si="58"/>
        <v>0</v>
      </c>
      <c r="K175" s="1">
        <v>0</v>
      </c>
      <c r="L175" s="39">
        <f t="shared" si="59"/>
        <v>0</v>
      </c>
      <c r="M175" s="40">
        <v>0</v>
      </c>
    </row>
    <row r="176" spans="1:13" x14ac:dyDescent="0.25">
      <c r="A176" s="41" t="str">
        <f t="shared" si="54"/>
        <v>OnePath-Death</v>
      </c>
      <c r="B176" s="1" t="s" vm="11">
        <v>12</v>
      </c>
      <c r="C176" s="1">
        <v>12</v>
      </c>
      <c r="D176" s="39">
        <f t="shared" si="55"/>
        <v>0.70588235294117652</v>
      </c>
      <c r="E176" s="1">
        <v>0</v>
      </c>
      <c r="F176" s="39">
        <f t="shared" si="56"/>
        <v>0</v>
      </c>
      <c r="G176" s="1">
        <v>1</v>
      </c>
      <c r="H176" s="39">
        <f t="shared" si="57"/>
        <v>5.8823529411764705E-2</v>
      </c>
      <c r="I176" s="1">
        <v>2</v>
      </c>
      <c r="J176" s="39">
        <f t="shared" si="58"/>
        <v>0.11764705882352941</v>
      </c>
      <c r="K176" s="1">
        <v>2</v>
      </c>
      <c r="L176" s="39">
        <f t="shared" si="59"/>
        <v>0.11764705882352941</v>
      </c>
      <c r="M176" s="40">
        <v>7.5</v>
      </c>
    </row>
    <row r="177" spans="1:13" x14ac:dyDescent="0.25">
      <c r="A177" s="41" t="str">
        <f t="shared" si="54"/>
        <v>QBE-Death</v>
      </c>
      <c r="B177" s="1" t="s" vm="12">
        <v>13</v>
      </c>
      <c r="C177" s="1">
        <v>0</v>
      </c>
      <c r="D177" s="39">
        <f t="shared" si="55"/>
        <v>0</v>
      </c>
      <c r="E177" s="1">
        <v>0</v>
      </c>
      <c r="F177" s="39">
        <f t="shared" si="56"/>
        <v>0</v>
      </c>
      <c r="G177" s="1">
        <v>0</v>
      </c>
      <c r="H177" s="39">
        <f t="shared" si="57"/>
        <v>0</v>
      </c>
      <c r="I177" s="1">
        <v>0</v>
      </c>
      <c r="J177" s="39">
        <f t="shared" si="58"/>
        <v>0</v>
      </c>
      <c r="K177" s="1">
        <v>0</v>
      </c>
      <c r="L177" s="39">
        <f t="shared" si="59"/>
        <v>0</v>
      </c>
      <c r="M177" s="40">
        <v>0</v>
      </c>
    </row>
    <row r="178" spans="1:13" x14ac:dyDescent="0.25">
      <c r="A178" s="41" t="str">
        <f t="shared" si="54"/>
        <v>Qinsure-Death</v>
      </c>
      <c r="B178" s="1" t="s" vm="13">
        <v>14</v>
      </c>
      <c r="C178" s="1">
        <v>0</v>
      </c>
      <c r="D178" s="39">
        <f t="shared" si="55"/>
        <v>0</v>
      </c>
      <c r="E178" s="1">
        <v>1</v>
      </c>
      <c r="F178" s="39">
        <f t="shared" si="56"/>
        <v>1</v>
      </c>
      <c r="G178" s="1">
        <v>0</v>
      </c>
      <c r="H178" s="39">
        <f t="shared" si="57"/>
        <v>0</v>
      </c>
      <c r="I178" s="1">
        <v>0</v>
      </c>
      <c r="J178" s="39">
        <f t="shared" si="58"/>
        <v>0</v>
      </c>
      <c r="K178" s="1">
        <v>0</v>
      </c>
      <c r="L178" s="39">
        <f t="shared" si="59"/>
        <v>0</v>
      </c>
      <c r="M178" s="40">
        <v>2.25</v>
      </c>
    </row>
    <row r="179" spans="1:13" x14ac:dyDescent="0.25">
      <c r="A179" s="41" t="str">
        <f t="shared" si="54"/>
        <v>St Andrews-Death</v>
      </c>
      <c r="B179" s="1" t="s" vm="14">
        <v>15</v>
      </c>
      <c r="C179" s="1">
        <v>0</v>
      </c>
      <c r="D179" s="39">
        <f t="shared" si="55"/>
        <v>0</v>
      </c>
      <c r="E179" s="1">
        <v>0</v>
      </c>
      <c r="F179" s="39">
        <f t="shared" si="56"/>
        <v>0</v>
      </c>
      <c r="G179" s="1">
        <v>2</v>
      </c>
      <c r="H179" s="39">
        <f t="shared" si="57"/>
        <v>1</v>
      </c>
      <c r="I179" s="1">
        <v>0</v>
      </c>
      <c r="J179" s="39">
        <f t="shared" si="58"/>
        <v>0</v>
      </c>
      <c r="K179" s="1">
        <v>0</v>
      </c>
      <c r="L179" s="39">
        <f t="shared" si="59"/>
        <v>0</v>
      </c>
      <c r="M179" s="40">
        <v>4.5</v>
      </c>
    </row>
    <row r="180" spans="1:13" x14ac:dyDescent="0.25">
      <c r="A180" s="41" t="str">
        <f t="shared" si="54"/>
        <v>St George-Death</v>
      </c>
      <c r="B180" s="1" t="s" vm="15">
        <v>16</v>
      </c>
      <c r="C180" s="1">
        <v>0</v>
      </c>
      <c r="D180" s="39">
        <f t="shared" si="55"/>
        <v>0</v>
      </c>
      <c r="E180" s="1">
        <v>0</v>
      </c>
      <c r="F180" s="39">
        <f t="shared" si="56"/>
        <v>0</v>
      </c>
      <c r="G180" s="1">
        <v>0</v>
      </c>
      <c r="H180" s="39">
        <f t="shared" si="57"/>
        <v>0</v>
      </c>
      <c r="I180" s="1">
        <v>0</v>
      </c>
      <c r="J180" s="39">
        <f t="shared" si="58"/>
        <v>0</v>
      </c>
      <c r="K180" s="1">
        <v>0</v>
      </c>
      <c r="L180" s="39">
        <f t="shared" si="59"/>
        <v>0</v>
      </c>
      <c r="M180" s="40">
        <v>0</v>
      </c>
    </row>
    <row r="181" spans="1:13" x14ac:dyDescent="0.25">
      <c r="A181" s="41" t="str">
        <f t="shared" si="54"/>
        <v>Suncorp-Death</v>
      </c>
      <c r="B181" s="1" t="s" vm="16">
        <v>17</v>
      </c>
      <c r="C181" s="1">
        <v>12</v>
      </c>
      <c r="D181" s="39">
        <f t="shared" si="55"/>
        <v>0.44444444444444442</v>
      </c>
      <c r="E181" s="1">
        <v>5</v>
      </c>
      <c r="F181" s="39">
        <f t="shared" si="56"/>
        <v>0.18518518518518517</v>
      </c>
      <c r="G181" s="1">
        <v>5</v>
      </c>
      <c r="H181" s="39">
        <f t="shared" si="57"/>
        <v>0.18518518518518517</v>
      </c>
      <c r="I181" s="1">
        <v>0</v>
      </c>
      <c r="J181" s="39">
        <f t="shared" si="58"/>
        <v>0</v>
      </c>
      <c r="K181" s="1">
        <v>5</v>
      </c>
      <c r="L181" s="39">
        <f t="shared" si="59"/>
        <v>0.18518518518518517</v>
      </c>
      <c r="M181" s="40">
        <v>7.1388888888888893</v>
      </c>
    </row>
    <row r="182" spans="1:13" x14ac:dyDescent="0.25">
      <c r="A182" s="41" t="str">
        <f t="shared" si="54"/>
        <v>Swiss Re-Death</v>
      </c>
      <c r="B182" s="1" t="s" vm="17">
        <v>18</v>
      </c>
      <c r="C182" s="1">
        <v>2</v>
      </c>
      <c r="D182" s="39">
        <f t="shared" ref="D182:D185" si="60">IFERROR(C182/($C182+$E182+$G182+$I182+$K182),0)</f>
        <v>1</v>
      </c>
      <c r="E182" s="1">
        <v>0</v>
      </c>
      <c r="F182" s="39">
        <f t="shared" ref="F182:F185" si="61">IFERROR(E182/($C182+$E182+$G182+$I182+$K182),0)</f>
        <v>0</v>
      </c>
      <c r="G182" s="1">
        <v>0</v>
      </c>
      <c r="H182" s="39">
        <f t="shared" si="57"/>
        <v>0</v>
      </c>
      <c r="I182" s="1">
        <v>0</v>
      </c>
      <c r="J182" s="39">
        <f t="shared" si="58"/>
        <v>0</v>
      </c>
      <c r="K182" s="1">
        <v>0</v>
      </c>
      <c r="L182" s="39">
        <f t="shared" si="59"/>
        <v>0</v>
      </c>
      <c r="M182" s="40">
        <v>0.75</v>
      </c>
    </row>
    <row r="183" spans="1:13" x14ac:dyDescent="0.25">
      <c r="A183" s="41" t="str">
        <f t="shared" si="54"/>
        <v>TAL Life-Death</v>
      </c>
      <c r="B183" s="1" t="s" vm="18">
        <v>19</v>
      </c>
      <c r="C183" s="1">
        <v>13</v>
      </c>
      <c r="D183" s="39">
        <f t="shared" si="60"/>
        <v>0.68421052631578949</v>
      </c>
      <c r="E183" s="1">
        <v>1</v>
      </c>
      <c r="F183" s="39">
        <f t="shared" si="61"/>
        <v>5.2631578947368418E-2</v>
      </c>
      <c r="G183" s="1">
        <v>0</v>
      </c>
      <c r="H183" s="39">
        <f t="shared" si="57"/>
        <v>0</v>
      </c>
      <c r="I183" s="1">
        <v>2</v>
      </c>
      <c r="J183" s="39">
        <f t="shared" si="58"/>
        <v>0.10526315789473684</v>
      </c>
      <c r="K183" s="1">
        <v>3</v>
      </c>
      <c r="L183" s="39">
        <f t="shared" si="59"/>
        <v>0.15789473684210525</v>
      </c>
      <c r="M183" s="40">
        <v>4.4210526315789478</v>
      </c>
    </row>
    <row r="184" spans="1:13" x14ac:dyDescent="0.25">
      <c r="A184" s="41" t="str">
        <f t="shared" si="54"/>
        <v>Westpac-Death</v>
      </c>
      <c r="B184" s="1" t="s" vm="19">
        <v>20</v>
      </c>
      <c r="C184" s="1">
        <v>7</v>
      </c>
      <c r="D184" s="39">
        <f t="shared" si="60"/>
        <v>0.63636363636363635</v>
      </c>
      <c r="E184" s="1">
        <v>1</v>
      </c>
      <c r="F184" s="39">
        <f t="shared" si="61"/>
        <v>9.0909090909090912E-2</v>
      </c>
      <c r="G184" s="1">
        <v>2</v>
      </c>
      <c r="H184" s="39">
        <f t="shared" si="57"/>
        <v>0.18181818181818182</v>
      </c>
      <c r="I184" s="1">
        <v>0</v>
      </c>
      <c r="J184" s="39">
        <f t="shared" si="58"/>
        <v>0</v>
      </c>
      <c r="K184" s="1">
        <v>1</v>
      </c>
      <c r="L184" s="39">
        <f t="shared" si="59"/>
        <v>9.0909090909090912E-2</v>
      </c>
      <c r="M184" s="40">
        <v>3.1363636363636362</v>
      </c>
    </row>
    <row r="185" spans="1:13" x14ac:dyDescent="0.25">
      <c r="A185" s="41" t="str">
        <f t="shared" si="54"/>
        <v>Zurich-Death</v>
      </c>
      <c r="B185" s="1" t="s" vm="20">
        <v>21</v>
      </c>
      <c r="C185" s="1">
        <v>3</v>
      </c>
      <c r="D185" s="39">
        <f t="shared" si="60"/>
        <v>0.75</v>
      </c>
      <c r="E185" s="1">
        <v>0</v>
      </c>
      <c r="F185" s="39">
        <f t="shared" si="61"/>
        <v>0</v>
      </c>
      <c r="G185" s="1">
        <v>0</v>
      </c>
      <c r="H185" s="39">
        <f t="shared" si="57"/>
        <v>0</v>
      </c>
      <c r="I185" s="1">
        <v>0</v>
      </c>
      <c r="J185" s="39">
        <f t="shared" si="58"/>
        <v>0</v>
      </c>
      <c r="K185" s="1">
        <v>1</v>
      </c>
      <c r="L185" s="39">
        <f t="shared" si="59"/>
        <v>0.25</v>
      </c>
      <c r="M185" s="40">
        <v>12.5625</v>
      </c>
    </row>
    <row r="187" spans="1:13" ht="14.45" customHeight="1" x14ac:dyDescent="0.25">
      <c r="B187" s="6" t="s">
        <v>31</v>
      </c>
      <c r="C187" s="311" t="s">
        <v>69</v>
      </c>
      <c r="D187" s="311"/>
      <c r="E187" s="308" t="s">
        <v>70</v>
      </c>
      <c r="F187" s="308"/>
      <c r="G187" s="308" t="s">
        <v>71</v>
      </c>
      <c r="H187" s="308"/>
      <c r="I187" s="308" t="s" vm="32">
        <v>66</v>
      </c>
      <c r="J187" s="308"/>
      <c r="K187" s="308" t="s">
        <v>67</v>
      </c>
      <c r="L187" s="308"/>
      <c r="M187" s="16" t="s" vm="33">
        <v>68</v>
      </c>
    </row>
    <row r="188" spans="1:13" x14ac:dyDescent="0.25">
      <c r="B188" s="7"/>
      <c r="C188" s="7" t="s">
        <v>95</v>
      </c>
      <c r="D188" s="7" t="s">
        <v>96</v>
      </c>
      <c r="E188" s="7" t="s">
        <v>95</v>
      </c>
      <c r="F188" s="7" t="s">
        <v>96</v>
      </c>
      <c r="G188" s="7" t="s">
        <v>95</v>
      </c>
      <c r="H188" s="7" t="s">
        <v>96</v>
      </c>
      <c r="I188" s="7" t="s">
        <v>95</v>
      </c>
      <c r="J188" s="7" t="s">
        <v>96</v>
      </c>
      <c r="K188" s="7" t="s">
        <v>95</v>
      </c>
      <c r="L188" s="7" t="s">
        <v>96</v>
      </c>
      <c r="M188" s="7"/>
    </row>
    <row r="189" spans="1:13" x14ac:dyDescent="0.25">
      <c r="A189" s="41" t="str">
        <f>B189&amp;"-"&amp;$B$187</f>
        <v>AIA-TPD</v>
      </c>
      <c r="B189" s="1" t="s">
        <v>1</v>
      </c>
      <c r="C189" s="1">
        <v>28</v>
      </c>
      <c r="D189" s="39">
        <f>IFERROR(C189/($C189+$E189+$G189+$I189+$K189),0)</f>
        <v>0.2153846153846154</v>
      </c>
      <c r="E189" s="1">
        <v>11</v>
      </c>
      <c r="F189" s="39">
        <f>IFERROR(E189/($C189+$E189+$G189+$I189+$K189),0)</f>
        <v>8.461538461538462E-2</v>
      </c>
      <c r="G189" s="1">
        <v>14</v>
      </c>
      <c r="H189" s="39">
        <f>IFERROR(G189/($C189+$E189+$G189+$I189+$K189),0)</f>
        <v>0.1076923076923077</v>
      </c>
      <c r="I189" s="1">
        <v>43</v>
      </c>
      <c r="J189" s="39">
        <f>IFERROR(I189/($C189+$E189+$G189+$I189+$K189),0)</f>
        <v>0.33076923076923076</v>
      </c>
      <c r="K189" s="1">
        <v>34</v>
      </c>
      <c r="L189" s="39">
        <f>IFERROR(K189/($C189+$E189+$G189+$I189+$K189),0)</f>
        <v>0.26153846153846155</v>
      </c>
      <c r="M189" s="40">
        <v>9.351923076923077</v>
      </c>
    </row>
    <row r="190" spans="1:13" x14ac:dyDescent="0.25">
      <c r="A190" s="41" t="str">
        <f t="shared" ref="A190:A209" si="62">B190&amp;"-"&amp;$B$187</f>
        <v>Allianz-TPD</v>
      </c>
      <c r="B190" s="1" t="s" vm="1">
        <v>2</v>
      </c>
      <c r="C190" s="1">
        <v>1</v>
      </c>
      <c r="D190" s="39">
        <f t="shared" ref="D190:D205" si="63">IFERROR(C190/($C190+$E190+$G190+$I190+$K190),0)</f>
        <v>1</v>
      </c>
      <c r="E190" s="1">
        <v>0</v>
      </c>
      <c r="F190" s="39">
        <f t="shared" ref="F190:F205" si="64">IFERROR(E190/($C190+$E190+$G190+$I190+$K190),0)</f>
        <v>0</v>
      </c>
      <c r="G190" s="1">
        <v>0</v>
      </c>
      <c r="H190" s="39">
        <f t="shared" ref="H190:H209" si="65">IFERROR(G190/($C190+$E190+$G190+$I190+$K190),0)</f>
        <v>0</v>
      </c>
      <c r="I190" s="1">
        <v>0</v>
      </c>
      <c r="J190" s="39">
        <f t="shared" ref="J190:J209" si="66">IFERROR(I190/($C190+$E190+$G190+$I190+$K190),0)</f>
        <v>0</v>
      </c>
      <c r="K190" s="1">
        <v>0</v>
      </c>
      <c r="L190" s="39">
        <f t="shared" ref="L190:L209" si="67">IFERROR(K190/($C190+$E190+$G190+$I190+$K190),0)</f>
        <v>0</v>
      </c>
      <c r="M190" s="40">
        <v>0.75</v>
      </c>
    </row>
    <row r="191" spans="1:13" x14ac:dyDescent="0.25">
      <c r="A191" s="41" t="str">
        <f t="shared" si="62"/>
        <v>AMP-TPD</v>
      </c>
      <c r="B191" s="1" t="s" vm="2">
        <v>3</v>
      </c>
      <c r="C191" s="1">
        <v>52</v>
      </c>
      <c r="D191" s="39">
        <f t="shared" si="63"/>
        <v>0.20799999999999999</v>
      </c>
      <c r="E191" s="1">
        <v>46</v>
      </c>
      <c r="F191" s="39">
        <f t="shared" si="64"/>
        <v>0.184</v>
      </c>
      <c r="G191" s="1">
        <v>66</v>
      </c>
      <c r="H191" s="39">
        <f t="shared" si="65"/>
        <v>0.26400000000000001</v>
      </c>
      <c r="I191" s="1">
        <v>60</v>
      </c>
      <c r="J191" s="39">
        <f t="shared" si="66"/>
        <v>0.24</v>
      </c>
      <c r="K191" s="1">
        <v>26</v>
      </c>
      <c r="L191" s="39">
        <f t="shared" si="67"/>
        <v>0.104</v>
      </c>
      <c r="M191" s="40">
        <v>6.1020000000000003</v>
      </c>
    </row>
    <row r="192" spans="1:13" x14ac:dyDescent="0.25">
      <c r="A192" s="41" t="str">
        <f t="shared" si="62"/>
        <v>Clearview-TPD</v>
      </c>
      <c r="B192" s="1" t="s" vm="3">
        <v>4</v>
      </c>
      <c r="C192" s="1">
        <v>0</v>
      </c>
      <c r="D192" s="39">
        <f t="shared" si="63"/>
        <v>0</v>
      </c>
      <c r="E192" s="1">
        <v>0</v>
      </c>
      <c r="F192" s="39">
        <f t="shared" si="64"/>
        <v>0</v>
      </c>
      <c r="G192" s="1">
        <v>0</v>
      </c>
      <c r="H192" s="39">
        <f t="shared" si="65"/>
        <v>0</v>
      </c>
      <c r="I192" s="1">
        <v>0</v>
      </c>
      <c r="J192" s="39">
        <f t="shared" si="66"/>
        <v>0</v>
      </c>
      <c r="K192" s="1">
        <v>0</v>
      </c>
      <c r="L192" s="39">
        <f t="shared" si="67"/>
        <v>0</v>
      </c>
      <c r="M192" s="40">
        <v>0</v>
      </c>
    </row>
    <row r="193" spans="1:13" x14ac:dyDescent="0.25">
      <c r="A193" s="41" t="str">
        <f t="shared" si="62"/>
        <v>CMLA-TPD</v>
      </c>
      <c r="B193" s="1" t="s" vm="4">
        <v>5</v>
      </c>
      <c r="C193" s="1">
        <v>84</v>
      </c>
      <c r="D193" s="39">
        <f t="shared" si="63"/>
        <v>0.50299401197604787</v>
      </c>
      <c r="E193" s="1">
        <v>12</v>
      </c>
      <c r="F193" s="39">
        <f t="shared" si="64"/>
        <v>7.1856287425149698E-2</v>
      </c>
      <c r="G193" s="1">
        <v>11</v>
      </c>
      <c r="H193" s="39">
        <f t="shared" si="65"/>
        <v>6.5868263473053898E-2</v>
      </c>
      <c r="I193" s="1">
        <v>28</v>
      </c>
      <c r="J193" s="39">
        <f t="shared" si="66"/>
        <v>0.16766467065868262</v>
      </c>
      <c r="K193" s="1">
        <v>32</v>
      </c>
      <c r="L193" s="39">
        <f t="shared" si="67"/>
        <v>0.19161676646706588</v>
      </c>
      <c r="M193" s="40">
        <v>6.0808383233532934</v>
      </c>
    </row>
    <row r="194" spans="1:13" x14ac:dyDescent="0.25">
      <c r="A194" s="41" t="str">
        <f t="shared" si="62"/>
        <v>Hallmark-TPD</v>
      </c>
      <c r="B194" s="1" t="s" vm="5">
        <v>6</v>
      </c>
      <c r="C194" s="1">
        <v>0</v>
      </c>
      <c r="D194" s="39">
        <f t="shared" si="63"/>
        <v>0</v>
      </c>
      <c r="E194" s="1">
        <v>0</v>
      </c>
      <c r="F194" s="39">
        <f t="shared" si="64"/>
        <v>0</v>
      </c>
      <c r="G194" s="1">
        <v>0</v>
      </c>
      <c r="H194" s="39">
        <f t="shared" si="65"/>
        <v>0</v>
      </c>
      <c r="I194" s="1">
        <v>0</v>
      </c>
      <c r="J194" s="39">
        <f t="shared" si="66"/>
        <v>0</v>
      </c>
      <c r="K194" s="1">
        <v>0</v>
      </c>
      <c r="L194" s="39">
        <f t="shared" si="67"/>
        <v>0</v>
      </c>
      <c r="M194" s="40">
        <v>0</v>
      </c>
    </row>
    <row r="195" spans="1:13" x14ac:dyDescent="0.25">
      <c r="A195" s="41" t="str">
        <f t="shared" si="62"/>
        <v>Hannover Re-TPD</v>
      </c>
      <c r="B195" s="1" t="s" vm="6">
        <v>7</v>
      </c>
      <c r="C195" s="1">
        <v>4</v>
      </c>
      <c r="D195" s="39">
        <f t="shared" si="63"/>
        <v>4.5454545454545456E-2</v>
      </c>
      <c r="E195" s="1">
        <v>2</v>
      </c>
      <c r="F195" s="39">
        <f t="shared" si="64"/>
        <v>2.2727272727272728E-2</v>
      </c>
      <c r="G195" s="1">
        <v>16</v>
      </c>
      <c r="H195" s="39">
        <f t="shared" si="65"/>
        <v>0.18181818181818182</v>
      </c>
      <c r="I195" s="1">
        <v>48</v>
      </c>
      <c r="J195" s="39">
        <f t="shared" si="66"/>
        <v>0.54545454545454541</v>
      </c>
      <c r="K195" s="1">
        <v>18</v>
      </c>
      <c r="L195" s="39">
        <f t="shared" si="67"/>
        <v>0.20454545454545456</v>
      </c>
      <c r="M195" s="40">
        <v>10.721590909090908</v>
      </c>
    </row>
    <row r="196" spans="1:13" x14ac:dyDescent="0.25">
      <c r="A196" s="41" t="str">
        <f t="shared" si="62"/>
        <v>HCF-TPD</v>
      </c>
      <c r="B196" s="1" t="s" vm="7">
        <v>8</v>
      </c>
      <c r="C196" s="1">
        <v>1</v>
      </c>
      <c r="D196" s="39">
        <f t="shared" si="63"/>
        <v>1</v>
      </c>
      <c r="E196" s="1">
        <v>0</v>
      </c>
      <c r="F196" s="39">
        <f t="shared" si="64"/>
        <v>0</v>
      </c>
      <c r="G196" s="1">
        <v>0</v>
      </c>
      <c r="H196" s="39">
        <f t="shared" si="65"/>
        <v>0</v>
      </c>
      <c r="I196" s="1">
        <v>0</v>
      </c>
      <c r="J196" s="39">
        <f t="shared" si="66"/>
        <v>0</v>
      </c>
      <c r="K196" s="1">
        <v>0</v>
      </c>
      <c r="L196" s="39">
        <f t="shared" si="67"/>
        <v>0</v>
      </c>
      <c r="M196" s="40">
        <v>0.75</v>
      </c>
    </row>
    <row r="197" spans="1:13" x14ac:dyDescent="0.25">
      <c r="A197" s="41" t="str">
        <f t="shared" si="62"/>
        <v>MetLife-TPD</v>
      </c>
      <c r="B197" s="1" t="s" vm="8">
        <v>9</v>
      </c>
      <c r="C197" s="1">
        <v>51</v>
      </c>
      <c r="D197" s="39">
        <f t="shared" si="63"/>
        <v>0.30538922155688625</v>
      </c>
      <c r="E197" s="1">
        <v>26</v>
      </c>
      <c r="F197" s="39">
        <f t="shared" si="64"/>
        <v>0.15568862275449102</v>
      </c>
      <c r="G197" s="1">
        <v>22</v>
      </c>
      <c r="H197" s="39">
        <f t="shared" si="65"/>
        <v>0.1317365269461078</v>
      </c>
      <c r="I197" s="1">
        <v>16</v>
      </c>
      <c r="J197" s="39">
        <f t="shared" si="66"/>
        <v>9.580838323353294E-2</v>
      </c>
      <c r="K197" s="1">
        <v>52</v>
      </c>
      <c r="L197" s="39">
        <f t="shared" si="67"/>
        <v>0.31137724550898205</v>
      </c>
      <c r="M197" s="40">
        <v>8.7889221556886223</v>
      </c>
    </row>
    <row r="198" spans="1:13" x14ac:dyDescent="0.25">
      <c r="A198" s="41" t="str">
        <f t="shared" si="62"/>
        <v>MLC-TPD</v>
      </c>
      <c r="B198" s="1" t="s" vm="9">
        <v>10</v>
      </c>
      <c r="C198" s="1">
        <v>69</v>
      </c>
      <c r="D198" s="39">
        <f t="shared" si="63"/>
        <v>0.69696969696969702</v>
      </c>
      <c r="E198" s="1">
        <v>7</v>
      </c>
      <c r="F198" s="39">
        <f t="shared" si="64"/>
        <v>7.0707070707070704E-2</v>
      </c>
      <c r="G198" s="1">
        <v>6</v>
      </c>
      <c r="H198" s="39">
        <f t="shared" si="65"/>
        <v>6.0606060606060608E-2</v>
      </c>
      <c r="I198" s="1">
        <v>8</v>
      </c>
      <c r="J198" s="39">
        <f t="shared" si="66"/>
        <v>8.0808080808080815E-2</v>
      </c>
      <c r="K198" s="1">
        <v>9</v>
      </c>
      <c r="L198" s="39">
        <f t="shared" si="67"/>
        <v>9.0909090909090912E-2</v>
      </c>
      <c r="M198" s="40">
        <v>3.7424242424242422</v>
      </c>
    </row>
    <row r="199" spans="1:13" x14ac:dyDescent="0.25">
      <c r="A199" s="41" t="str">
        <f t="shared" si="62"/>
        <v>NobleOak-TPD</v>
      </c>
      <c r="B199" s="1" t="s" vm="10">
        <v>11</v>
      </c>
      <c r="C199" s="1">
        <v>0</v>
      </c>
      <c r="D199" s="39">
        <f t="shared" si="63"/>
        <v>0</v>
      </c>
      <c r="E199" s="1">
        <v>0</v>
      </c>
      <c r="F199" s="39">
        <f t="shared" si="64"/>
        <v>0</v>
      </c>
      <c r="G199" s="1">
        <v>0</v>
      </c>
      <c r="H199" s="39">
        <f t="shared" si="65"/>
        <v>0</v>
      </c>
      <c r="I199" s="1">
        <v>0</v>
      </c>
      <c r="J199" s="39">
        <f t="shared" si="66"/>
        <v>0</v>
      </c>
      <c r="K199" s="1">
        <v>0</v>
      </c>
      <c r="L199" s="39">
        <f t="shared" si="67"/>
        <v>0</v>
      </c>
      <c r="M199" s="40">
        <v>0</v>
      </c>
    </row>
    <row r="200" spans="1:13" x14ac:dyDescent="0.25">
      <c r="A200" s="41" t="str">
        <f t="shared" si="62"/>
        <v>OnePath-TPD</v>
      </c>
      <c r="B200" s="1" t="s" vm="11">
        <v>12</v>
      </c>
      <c r="C200" s="1">
        <v>69</v>
      </c>
      <c r="D200" s="39">
        <f t="shared" si="63"/>
        <v>0.45394736842105265</v>
      </c>
      <c r="E200" s="1">
        <v>0</v>
      </c>
      <c r="F200" s="39">
        <f t="shared" si="64"/>
        <v>0</v>
      </c>
      <c r="G200" s="1">
        <v>9</v>
      </c>
      <c r="H200" s="39">
        <f t="shared" si="65"/>
        <v>5.921052631578947E-2</v>
      </c>
      <c r="I200" s="1">
        <v>44</v>
      </c>
      <c r="J200" s="39">
        <f t="shared" si="66"/>
        <v>0.28947368421052633</v>
      </c>
      <c r="K200" s="1">
        <v>30</v>
      </c>
      <c r="L200" s="39">
        <f t="shared" si="67"/>
        <v>0.19736842105263158</v>
      </c>
      <c r="M200" s="40">
        <v>7.2384868421052628</v>
      </c>
    </row>
    <row r="201" spans="1:13" x14ac:dyDescent="0.25">
      <c r="A201" s="41" t="str">
        <f t="shared" si="62"/>
        <v>QBE-TPD</v>
      </c>
      <c r="B201" s="1" t="s" vm="12">
        <v>13</v>
      </c>
      <c r="C201" s="1">
        <v>0</v>
      </c>
      <c r="D201" s="39">
        <f t="shared" si="63"/>
        <v>0</v>
      </c>
      <c r="E201" s="1">
        <v>0</v>
      </c>
      <c r="F201" s="39">
        <f t="shared" si="64"/>
        <v>0</v>
      </c>
      <c r="G201" s="1">
        <v>0</v>
      </c>
      <c r="H201" s="39">
        <f t="shared" si="65"/>
        <v>0</v>
      </c>
      <c r="I201" s="1">
        <v>0</v>
      </c>
      <c r="J201" s="39">
        <f t="shared" si="66"/>
        <v>0</v>
      </c>
      <c r="K201" s="1">
        <v>0</v>
      </c>
      <c r="L201" s="39">
        <f t="shared" si="67"/>
        <v>0</v>
      </c>
      <c r="M201" s="40">
        <v>0</v>
      </c>
    </row>
    <row r="202" spans="1:13" x14ac:dyDescent="0.25">
      <c r="A202" s="41" t="str">
        <f t="shared" si="62"/>
        <v>Qinsure-TPD</v>
      </c>
      <c r="B202" s="1" t="s" vm="13">
        <v>14</v>
      </c>
      <c r="C202" s="1">
        <v>0</v>
      </c>
      <c r="D202" s="39">
        <f t="shared" si="63"/>
        <v>0</v>
      </c>
      <c r="E202" s="1">
        <v>0</v>
      </c>
      <c r="F202" s="39">
        <f t="shared" si="64"/>
        <v>0</v>
      </c>
      <c r="G202" s="1">
        <v>0</v>
      </c>
      <c r="H202" s="39">
        <f t="shared" si="65"/>
        <v>0</v>
      </c>
      <c r="I202" s="1">
        <v>0</v>
      </c>
      <c r="J202" s="39">
        <f t="shared" si="66"/>
        <v>0</v>
      </c>
      <c r="K202" s="1">
        <v>0</v>
      </c>
      <c r="L202" s="39">
        <f t="shared" si="67"/>
        <v>0</v>
      </c>
      <c r="M202" s="40">
        <v>0</v>
      </c>
    </row>
    <row r="203" spans="1:13" x14ac:dyDescent="0.25">
      <c r="A203" s="41" t="str">
        <f t="shared" si="62"/>
        <v>St Andrews-TPD</v>
      </c>
      <c r="B203" s="1" t="s" vm="14">
        <v>15</v>
      </c>
      <c r="C203" s="1">
        <v>0</v>
      </c>
      <c r="D203" s="39">
        <f t="shared" si="63"/>
        <v>0</v>
      </c>
      <c r="E203" s="1">
        <v>0</v>
      </c>
      <c r="F203" s="39">
        <f t="shared" si="64"/>
        <v>0</v>
      </c>
      <c r="G203" s="1">
        <v>0</v>
      </c>
      <c r="H203" s="39">
        <f t="shared" si="65"/>
        <v>0</v>
      </c>
      <c r="I203" s="1">
        <v>0</v>
      </c>
      <c r="J203" s="39">
        <f t="shared" si="66"/>
        <v>0</v>
      </c>
      <c r="K203" s="1">
        <v>0</v>
      </c>
      <c r="L203" s="39">
        <f t="shared" si="67"/>
        <v>0</v>
      </c>
      <c r="M203" s="40">
        <v>0</v>
      </c>
    </row>
    <row r="204" spans="1:13" x14ac:dyDescent="0.25">
      <c r="A204" s="41" t="str">
        <f t="shared" si="62"/>
        <v>St George-TPD</v>
      </c>
      <c r="B204" s="1" t="s" vm="15">
        <v>16</v>
      </c>
      <c r="C204" s="1">
        <v>0</v>
      </c>
      <c r="D204" s="39">
        <f t="shared" si="63"/>
        <v>0</v>
      </c>
      <c r="E204" s="1">
        <v>0</v>
      </c>
      <c r="F204" s="39">
        <f t="shared" si="64"/>
        <v>0</v>
      </c>
      <c r="G204" s="1">
        <v>0</v>
      </c>
      <c r="H204" s="39">
        <f t="shared" si="65"/>
        <v>0</v>
      </c>
      <c r="I204" s="1">
        <v>0</v>
      </c>
      <c r="J204" s="39">
        <f t="shared" si="66"/>
        <v>0</v>
      </c>
      <c r="K204" s="1">
        <v>0</v>
      </c>
      <c r="L204" s="39">
        <f t="shared" si="67"/>
        <v>0</v>
      </c>
      <c r="M204" s="40">
        <v>0</v>
      </c>
    </row>
    <row r="205" spans="1:13" x14ac:dyDescent="0.25">
      <c r="A205" s="41" t="str">
        <f t="shared" si="62"/>
        <v>Suncorp-TPD</v>
      </c>
      <c r="B205" s="1" t="s" vm="16">
        <v>17</v>
      </c>
      <c r="C205" s="1">
        <v>12</v>
      </c>
      <c r="D205" s="39">
        <f t="shared" si="63"/>
        <v>0.14814814814814814</v>
      </c>
      <c r="E205" s="1">
        <v>21</v>
      </c>
      <c r="F205" s="39">
        <f t="shared" si="64"/>
        <v>0.25925925925925924</v>
      </c>
      <c r="G205" s="1">
        <v>28</v>
      </c>
      <c r="H205" s="39">
        <f t="shared" si="65"/>
        <v>0.34567901234567899</v>
      </c>
      <c r="I205" s="1">
        <v>11</v>
      </c>
      <c r="J205" s="39">
        <f t="shared" si="66"/>
        <v>0.13580246913580246</v>
      </c>
      <c r="K205" s="1">
        <v>9</v>
      </c>
      <c r="L205" s="39">
        <f t="shared" si="67"/>
        <v>0.1111111111111111</v>
      </c>
      <c r="M205" s="40">
        <v>6.6574074074074074</v>
      </c>
    </row>
    <row r="206" spans="1:13" x14ac:dyDescent="0.25">
      <c r="A206" s="41" t="str">
        <f t="shared" si="62"/>
        <v>Swiss Re-TPD</v>
      </c>
      <c r="B206" s="1" t="s" vm="17">
        <v>18</v>
      </c>
      <c r="C206" s="1">
        <v>2</v>
      </c>
      <c r="D206" s="39">
        <f t="shared" ref="D206:D209" si="68">IFERROR(C206/($C206+$E206+$G206+$I206+$K206),0)</f>
        <v>1</v>
      </c>
      <c r="E206" s="1">
        <v>0</v>
      </c>
      <c r="F206" s="39">
        <f t="shared" ref="F206:F209" si="69">IFERROR(E206/($C206+$E206+$G206+$I206+$K206),0)</f>
        <v>0</v>
      </c>
      <c r="G206" s="1">
        <v>0</v>
      </c>
      <c r="H206" s="39">
        <f t="shared" si="65"/>
        <v>0</v>
      </c>
      <c r="I206" s="1">
        <v>0</v>
      </c>
      <c r="J206" s="39">
        <f t="shared" si="66"/>
        <v>0</v>
      </c>
      <c r="K206" s="1">
        <v>0</v>
      </c>
      <c r="L206" s="39">
        <f t="shared" si="67"/>
        <v>0</v>
      </c>
      <c r="M206" s="40">
        <v>0.75</v>
      </c>
    </row>
    <row r="207" spans="1:13" x14ac:dyDescent="0.25">
      <c r="A207" s="41" t="str">
        <f t="shared" si="62"/>
        <v>TAL Life-TPD</v>
      </c>
      <c r="B207" s="1" t="s" vm="18">
        <v>19</v>
      </c>
      <c r="C207" s="1">
        <v>46</v>
      </c>
      <c r="D207" s="39">
        <f t="shared" si="68"/>
        <v>0.43809523809523809</v>
      </c>
      <c r="E207" s="1">
        <v>8</v>
      </c>
      <c r="F207" s="39">
        <f t="shared" si="69"/>
        <v>7.6190476190476197E-2</v>
      </c>
      <c r="G207" s="1">
        <v>22</v>
      </c>
      <c r="H207" s="39">
        <f t="shared" si="65"/>
        <v>0.20952380952380953</v>
      </c>
      <c r="I207" s="1">
        <v>20</v>
      </c>
      <c r="J207" s="39">
        <f t="shared" si="66"/>
        <v>0.19047619047619047</v>
      </c>
      <c r="K207" s="1">
        <v>9</v>
      </c>
      <c r="L207" s="39">
        <f t="shared" si="67"/>
        <v>8.5714285714285715E-2</v>
      </c>
      <c r="M207" s="40">
        <v>4.9285714285714288</v>
      </c>
    </row>
    <row r="208" spans="1:13" x14ac:dyDescent="0.25">
      <c r="A208" s="41" t="str">
        <f t="shared" si="62"/>
        <v>Westpac-TPD</v>
      </c>
      <c r="B208" s="1" t="s" vm="19">
        <v>20</v>
      </c>
      <c r="C208" s="1">
        <v>17</v>
      </c>
      <c r="D208" s="39">
        <f t="shared" si="68"/>
        <v>0.39534883720930231</v>
      </c>
      <c r="E208" s="1">
        <v>7</v>
      </c>
      <c r="F208" s="39">
        <f t="shared" si="69"/>
        <v>0.16279069767441862</v>
      </c>
      <c r="G208" s="1">
        <v>4</v>
      </c>
      <c r="H208" s="39">
        <f t="shared" si="65"/>
        <v>9.3023255813953487E-2</v>
      </c>
      <c r="I208" s="1">
        <v>8</v>
      </c>
      <c r="J208" s="39">
        <f t="shared" si="66"/>
        <v>0.18604651162790697</v>
      </c>
      <c r="K208" s="1">
        <v>7</v>
      </c>
      <c r="L208" s="39">
        <f t="shared" si="67"/>
        <v>0.16279069767441862</v>
      </c>
      <c r="M208" s="40">
        <v>7.2209302325581399</v>
      </c>
    </row>
    <row r="209" spans="1:13" x14ac:dyDescent="0.25">
      <c r="A209" s="41" t="str">
        <f t="shared" si="62"/>
        <v>Zurich-TPD</v>
      </c>
      <c r="B209" s="1" t="s" vm="20">
        <v>21</v>
      </c>
      <c r="C209" s="1">
        <v>6</v>
      </c>
      <c r="D209" s="39">
        <f t="shared" si="68"/>
        <v>0.4</v>
      </c>
      <c r="E209" s="1">
        <v>3</v>
      </c>
      <c r="F209" s="39">
        <f t="shared" si="69"/>
        <v>0.2</v>
      </c>
      <c r="G209" s="1">
        <v>3</v>
      </c>
      <c r="H209" s="39">
        <f t="shared" si="65"/>
        <v>0.2</v>
      </c>
      <c r="I209" s="1">
        <v>1</v>
      </c>
      <c r="J209" s="39">
        <f t="shared" si="66"/>
        <v>6.6666666666666666E-2</v>
      </c>
      <c r="K209" s="1">
        <v>2</v>
      </c>
      <c r="L209" s="39">
        <f t="shared" si="67"/>
        <v>0.13333333333333333</v>
      </c>
      <c r="M209" s="40">
        <v>4.6500000000000004</v>
      </c>
    </row>
    <row r="211" spans="1:13" ht="14.45" customHeight="1" x14ac:dyDescent="0.25">
      <c r="B211" s="6" t="s">
        <v>32</v>
      </c>
      <c r="C211" s="311" t="s">
        <v>69</v>
      </c>
      <c r="D211" s="311"/>
      <c r="E211" s="308" t="s">
        <v>70</v>
      </c>
      <c r="F211" s="308"/>
      <c r="G211" s="308" t="s">
        <v>71</v>
      </c>
      <c r="H211" s="308"/>
      <c r="I211" s="308" t="s" vm="32">
        <v>66</v>
      </c>
      <c r="J211" s="308"/>
      <c r="K211" s="308" t="s">
        <v>67</v>
      </c>
      <c r="L211" s="308"/>
      <c r="M211" s="16" t="s" vm="33">
        <v>68</v>
      </c>
    </row>
    <row r="212" spans="1:13" x14ac:dyDescent="0.25">
      <c r="B212" s="7"/>
      <c r="C212" s="7" t="s">
        <v>95</v>
      </c>
      <c r="D212" s="7" t="s">
        <v>96</v>
      </c>
      <c r="E212" s="7" t="s">
        <v>95</v>
      </c>
      <c r="F212" s="7" t="s">
        <v>96</v>
      </c>
      <c r="G212" s="7" t="s">
        <v>95</v>
      </c>
      <c r="H212" s="7" t="s">
        <v>96</v>
      </c>
      <c r="I212" s="7" t="s">
        <v>95</v>
      </c>
      <c r="J212" s="7" t="s">
        <v>96</v>
      </c>
      <c r="K212" s="7" t="s">
        <v>95</v>
      </c>
      <c r="L212" s="7" t="s">
        <v>96</v>
      </c>
      <c r="M212" s="7"/>
    </row>
    <row r="213" spans="1:13" x14ac:dyDescent="0.25">
      <c r="A213" s="41" t="str">
        <f>B213&amp;"-"&amp;$B$211</f>
        <v>AIA-Trauma</v>
      </c>
      <c r="B213" s="1" t="s">
        <v>1</v>
      </c>
      <c r="C213" s="1">
        <v>5</v>
      </c>
      <c r="D213" s="39">
        <f>IFERROR(C213/($C213+$E213+$G213+$I213+$K213),0)</f>
        <v>0.625</v>
      </c>
      <c r="E213" s="1">
        <v>2</v>
      </c>
      <c r="F213" s="39">
        <f>IFERROR(E213/($C213+$E213+$G213+$I213+$K213),0)</f>
        <v>0.25</v>
      </c>
      <c r="G213" s="1">
        <v>1</v>
      </c>
      <c r="H213" s="39">
        <f>IFERROR(G213/($C213+$E213+$G213+$I213+$K213),0)</f>
        <v>0.125</v>
      </c>
      <c r="I213" s="1">
        <v>0</v>
      </c>
      <c r="J213" s="39">
        <f>IFERROR(I213/($C213+$E213+$G213+$I213+$K213),0)</f>
        <v>0</v>
      </c>
      <c r="K213" s="1">
        <v>0</v>
      </c>
      <c r="L213" s="39">
        <f>IFERROR(K213/($C213+$E213+$G213+$I213+$K213),0)</f>
        <v>0</v>
      </c>
      <c r="M213" s="40">
        <v>1.59375</v>
      </c>
    </row>
    <row r="214" spans="1:13" x14ac:dyDescent="0.25">
      <c r="A214" s="41" t="str">
        <f t="shared" ref="A214:A233" si="70">B214&amp;"-"&amp;$B$211</f>
        <v>Allianz-Trauma</v>
      </c>
      <c r="B214" s="1" t="s" vm="1">
        <v>2</v>
      </c>
      <c r="C214" s="1">
        <v>0</v>
      </c>
      <c r="D214" s="39">
        <f t="shared" ref="D214:D229" si="71">IFERROR(C214/($C214+$E214+$G214+$I214+$K214),0)</f>
        <v>0</v>
      </c>
      <c r="E214" s="1">
        <v>1</v>
      </c>
      <c r="F214" s="39">
        <f t="shared" ref="F214:F229" si="72">IFERROR(E214/($C214+$E214+$G214+$I214+$K214),0)</f>
        <v>1</v>
      </c>
      <c r="G214" s="1">
        <v>0</v>
      </c>
      <c r="H214" s="39">
        <f t="shared" ref="H214:H233" si="73">IFERROR(G214/($C214+$E214+$G214+$I214+$K214),0)</f>
        <v>0</v>
      </c>
      <c r="I214" s="1">
        <v>0</v>
      </c>
      <c r="J214" s="39">
        <f t="shared" ref="J214:J233" si="74">IFERROR(I214/($C214+$E214+$G214+$I214+$K214),0)</f>
        <v>0</v>
      </c>
      <c r="K214" s="1">
        <v>0</v>
      </c>
      <c r="L214" s="39">
        <f t="shared" ref="L214:L233" si="75">IFERROR(K214/($C214+$E214+$G214+$I214+$K214),0)</f>
        <v>0</v>
      </c>
      <c r="M214" s="40">
        <v>2.25</v>
      </c>
    </row>
    <row r="215" spans="1:13" x14ac:dyDescent="0.25">
      <c r="A215" s="41" t="str">
        <f t="shared" si="70"/>
        <v>AMP-Trauma</v>
      </c>
      <c r="B215" s="1" t="s" vm="2">
        <v>3</v>
      </c>
      <c r="C215" s="1">
        <v>16</v>
      </c>
      <c r="D215" s="39">
        <f t="shared" si="71"/>
        <v>0.5161290322580645</v>
      </c>
      <c r="E215" s="1">
        <v>11</v>
      </c>
      <c r="F215" s="39">
        <f t="shared" si="72"/>
        <v>0.35483870967741937</v>
      </c>
      <c r="G215" s="1">
        <v>3</v>
      </c>
      <c r="H215" s="39">
        <f t="shared" si="73"/>
        <v>9.6774193548387094E-2</v>
      </c>
      <c r="I215" s="1">
        <v>1</v>
      </c>
      <c r="J215" s="39">
        <f t="shared" si="74"/>
        <v>3.2258064516129031E-2</v>
      </c>
      <c r="K215" s="1">
        <v>0</v>
      </c>
      <c r="L215" s="39">
        <f t="shared" si="75"/>
        <v>0</v>
      </c>
      <c r="M215" s="40">
        <v>1.9112903225806452</v>
      </c>
    </row>
    <row r="216" spans="1:13" x14ac:dyDescent="0.25">
      <c r="A216" s="41" t="str">
        <f t="shared" si="70"/>
        <v>Clearview-Trauma</v>
      </c>
      <c r="B216" s="1" t="s" vm="3">
        <v>4</v>
      </c>
      <c r="C216" s="1">
        <v>0</v>
      </c>
      <c r="D216" s="39">
        <f t="shared" si="71"/>
        <v>0</v>
      </c>
      <c r="E216" s="1">
        <v>0</v>
      </c>
      <c r="F216" s="39">
        <f t="shared" si="72"/>
        <v>0</v>
      </c>
      <c r="G216" s="1">
        <v>0</v>
      </c>
      <c r="H216" s="39">
        <f t="shared" si="73"/>
        <v>0</v>
      </c>
      <c r="I216" s="1">
        <v>0</v>
      </c>
      <c r="J216" s="39">
        <f t="shared" si="74"/>
        <v>0</v>
      </c>
      <c r="K216" s="1">
        <v>0</v>
      </c>
      <c r="L216" s="39">
        <f t="shared" si="75"/>
        <v>0</v>
      </c>
      <c r="M216" s="40">
        <v>0</v>
      </c>
    </row>
    <row r="217" spans="1:13" x14ac:dyDescent="0.25">
      <c r="A217" s="41" t="str">
        <f t="shared" si="70"/>
        <v>CMLA-Trauma</v>
      </c>
      <c r="B217" s="1" t="s" vm="4">
        <v>5</v>
      </c>
      <c r="C217" s="1">
        <v>43</v>
      </c>
      <c r="D217" s="39">
        <f t="shared" si="71"/>
        <v>0.69354838709677424</v>
      </c>
      <c r="E217" s="1">
        <v>12</v>
      </c>
      <c r="F217" s="39">
        <f t="shared" si="72"/>
        <v>0.19354838709677419</v>
      </c>
      <c r="G217" s="1">
        <v>3</v>
      </c>
      <c r="H217" s="39">
        <f t="shared" si="73"/>
        <v>4.8387096774193547E-2</v>
      </c>
      <c r="I217" s="1">
        <v>3</v>
      </c>
      <c r="J217" s="39">
        <f t="shared" si="74"/>
        <v>4.8387096774193547E-2</v>
      </c>
      <c r="K217" s="1">
        <v>1</v>
      </c>
      <c r="L217" s="39">
        <f t="shared" si="75"/>
        <v>1.6129032258064516E-2</v>
      </c>
      <c r="M217" s="40">
        <v>1.8991935483870968</v>
      </c>
    </row>
    <row r="218" spans="1:13" x14ac:dyDescent="0.25">
      <c r="A218" s="41" t="str">
        <f t="shared" si="70"/>
        <v>Hallmark-Trauma</v>
      </c>
      <c r="B218" s="1" t="s" vm="5">
        <v>6</v>
      </c>
      <c r="C218" s="1">
        <v>1</v>
      </c>
      <c r="D218" s="39">
        <f t="shared" si="71"/>
        <v>1</v>
      </c>
      <c r="E218" s="1">
        <v>0</v>
      </c>
      <c r="F218" s="39">
        <f t="shared" si="72"/>
        <v>0</v>
      </c>
      <c r="G218" s="1">
        <v>0</v>
      </c>
      <c r="H218" s="39">
        <f t="shared" si="73"/>
        <v>0</v>
      </c>
      <c r="I218" s="1">
        <v>0</v>
      </c>
      <c r="J218" s="39">
        <f t="shared" si="74"/>
        <v>0</v>
      </c>
      <c r="K218" s="1">
        <v>0</v>
      </c>
      <c r="L218" s="39">
        <f t="shared" si="75"/>
        <v>0</v>
      </c>
      <c r="M218" s="40">
        <v>0.75</v>
      </c>
    </row>
    <row r="219" spans="1:13" x14ac:dyDescent="0.25">
      <c r="A219" s="41" t="str">
        <f t="shared" si="70"/>
        <v>Hannover Re-Trauma</v>
      </c>
      <c r="B219" s="1" t="s" vm="6">
        <v>7</v>
      </c>
      <c r="C219" s="1">
        <v>1</v>
      </c>
      <c r="D219" s="39">
        <f t="shared" si="71"/>
        <v>1</v>
      </c>
      <c r="E219" s="1">
        <v>0</v>
      </c>
      <c r="F219" s="39">
        <f t="shared" si="72"/>
        <v>0</v>
      </c>
      <c r="G219" s="1">
        <v>0</v>
      </c>
      <c r="H219" s="39">
        <f t="shared" si="73"/>
        <v>0</v>
      </c>
      <c r="I219" s="1">
        <v>0</v>
      </c>
      <c r="J219" s="39">
        <f t="shared" si="74"/>
        <v>0</v>
      </c>
      <c r="K219" s="1">
        <v>0</v>
      </c>
      <c r="L219" s="39">
        <f t="shared" si="75"/>
        <v>0</v>
      </c>
      <c r="M219" s="40">
        <v>0.75</v>
      </c>
    </row>
    <row r="220" spans="1:13" x14ac:dyDescent="0.25">
      <c r="A220" s="41" t="str">
        <f t="shared" si="70"/>
        <v>HCF-Trauma</v>
      </c>
      <c r="B220" s="1" t="s" vm="7">
        <v>8</v>
      </c>
      <c r="C220" s="1">
        <v>9</v>
      </c>
      <c r="D220" s="39">
        <f t="shared" si="71"/>
        <v>0.75</v>
      </c>
      <c r="E220" s="1">
        <v>3</v>
      </c>
      <c r="F220" s="39">
        <f t="shared" si="72"/>
        <v>0.25</v>
      </c>
      <c r="G220" s="1">
        <v>0</v>
      </c>
      <c r="H220" s="39">
        <f t="shared" si="73"/>
        <v>0</v>
      </c>
      <c r="I220" s="1">
        <v>0</v>
      </c>
      <c r="J220" s="39">
        <f t="shared" si="74"/>
        <v>0</v>
      </c>
      <c r="K220" s="1">
        <v>0</v>
      </c>
      <c r="L220" s="39">
        <f t="shared" si="75"/>
        <v>0</v>
      </c>
      <c r="M220" s="40">
        <v>1.125</v>
      </c>
    </row>
    <row r="221" spans="1:13" x14ac:dyDescent="0.25">
      <c r="A221" s="41" t="str">
        <f t="shared" si="70"/>
        <v>MetLife-Trauma</v>
      </c>
      <c r="B221" s="1" t="s" vm="8">
        <v>9</v>
      </c>
      <c r="C221" s="1">
        <v>3</v>
      </c>
      <c r="D221" s="39">
        <f t="shared" si="71"/>
        <v>0.6</v>
      </c>
      <c r="E221" s="1">
        <v>1</v>
      </c>
      <c r="F221" s="39">
        <f t="shared" si="72"/>
        <v>0.2</v>
      </c>
      <c r="G221" s="1">
        <v>1</v>
      </c>
      <c r="H221" s="39">
        <f t="shared" si="73"/>
        <v>0.2</v>
      </c>
      <c r="I221" s="1">
        <v>0</v>
      </c>
      <c r="J221" s="39">
        <f t="shared" si="74"/>
        <v>0</v>
      </c>
      <c r="K221" s="1">
        <v>0</v>
      </c>
      <c r="L221" s="39">
        <f t="shared" si="75"/>
        <v>0</v>
      </c>
      <c r="M221" s="40">
        <v>1.8</v>
      </c>
    </row>
    <row r="222" spans="1:13" x14ac:dyDescent="0.25">
      <c r="A222" s="41" t="str">
        <f t="shared" si="70"/>
        <v>MLC-Trauma</v>
      </c>
      <c r="B222" s="1" t="s" vm="9">
        <v>10</v>
      </c>
      <c r="C222" s="1">
        <v>14</v>
      </c>
      <c r="D222" s="39">
        <f t="shared" si="71"/>
        <v>0.7</v>
      </c>
      <c r="E222" s="1">
        <v>3</v>
      </c>
      <c r="F222" s="39">
        <f t="shared" si="72"/>
        <v>0.15</v>
      </c>
      <c r="G222" s="1">
        <v>2</v>
      </c>
      <c r="H222" s="39">
        <f t="shared" si="73"/>
        <v>0.1</v>
      </c>
      <c r="I222" s="1">
        <v>0</v>
      </c>
      <c r="J222" s="39">
        <f t="shared" si="74"/>
        <v>0</v>
      </c>
      <c r="K222" s="1">
        <v>1</v>
      </c>
      <c r="L222" s="39">
        <f t="shared" si="75"/>
        <v>0.05</v>
      </c>
      <c r="M222" s="40">
        <v>2.2124999999999999</v>
      </c>
    </row>
    <row r="223" spans="1:13" x14ac:dyDescent="0.25">
      <c r="A223" s="41" t="str">
        <f t="shared" si="70"/>
        <v>NobleOak-Trauma</v>
      </c>
      <c r="B223" s="1" t="s" vm="10">
        <v>11</v>
      </c>
      <c r="C223" s="1">
        <v>0</v>
      </c>
      <c r="D223" s="39">
        <f t="shared" si="71"/>
        <v>0</v>
      </c>
      <c r="E223" s="1">
        <v>0</v>
      </c>
      <c r="F223" s="39">
        <f t="shared" si="72"/>
        <v>0</v>
      </c>
      <c r="G223" s="1">
        <v>0</v>
      </c>
      <c r="H223" s="39">
        <f t="shared" si="73"/>
        <v>0</v>
      </c>
      <c r="I223" s="1">
        <v>0</v>
      </c>
      <c r="J223" s="39">
        <f t="shared" si="74"/>
        <v>0</v>
      </c>
      <c r="K223" s="1">
        <v>0</v>
      </c>
      <c r="L223" s="39">
        <f t="shared" si="75"/>
        <v>0</v>
      </c>
      <c r="M223" s="40">
        <v>0</v>
      </c>
    </row>
    <row r="224" spans="1:13" x14ac:dyDescent="0.25">
      <c r="A224" s="41" t="str">
        <f t="shared" si="70"/>
        <v>OnePath-Trauma</v>
      </c>
      <c r="B224" s="1" t="s" vm="11">
        <v>12</v>
      </c>
      <c r="C224" s="1">
        <v>23</v>
      </c>
      <c r="D224" s="39">
        <f t="shared" si="71"/>
        <v>0.92</v>
      </c>
      <c r="E224" s="1">
        <v>2</v>
      </c>
      <c r="F224" s="39">
        <f t="shared" si="72"/>
        <v>0.08</v>
      </c>
      <c r="G224" s="1">
        <v>0</v>
      </c>
      <c r="H224" s="39">
        <f t="shared" si="73"/>
        <v>0</v>
      </c>
      <c r="I224" s="1">
        <v>0</v>
      </c>
      <c r="J224" s="39">
        <f t="shared" si="74"/>
        <v>0</v>
      </c>
      <c r="K224" s="1">
        <v>0</v>
      </c>
      <c r="L224" s="39">
        <f t="shared" si="75"/>
        <v>0</v>
      </c>
      <c r="M224" s="40">
        <v>0.87</v>
      </c>
    </row>
    <row r="225" spans="1:13" x14ac:dyDescent="0.25">
      <c r="A225" s="41" t="str">
        <f t="shared" si="70"/>
        <v>QBE-Trauma</v>
      </c>
      <c r="B225" s="1" t="s" vm="12">
        <v>13</v>
      </c>
      <c r="C225" s="1">
        <v>0</v>
      </c>
      <c r="D225" s="39">
        <f t="shared" si="71"/>
        <v>0</v>
      </c>
      <c r="E225" s="1">
        <v>0</v>
      </c>
      <c r="F225" s="39">
        <f t="shared" si="72"/>
        <v>0</v>
      </c>
      <c r="G225" s="1">
        <v>0</v>
      </c>
      <c r="H225" s="39">
        <f t="shared" si="73"/>
        <v>0</v>
      </c>
      <c r="I225" s="1">
        <v>0</v>
      </c>
      <c r="J225" s="39">
        <f t="shared" si="74"/>
        <v>0</v>
      </c>
      <c r="K225" s="1">
        <v>0</v>
      </c>
      <c r="L225" s="39">
        <f t="shared" si="75"/>
        <v>0</v>
      </c>
      <c r="M225" s="40">
        <v>0</v>
      </c>
    </row>
    <row r="226" spans="1:13" x14ac:dyDescent="0.25">
      <c r="A226" s="41" t="str">
        <f t="shared" si="70"/>
        <v>Qinsure-Trauma</v>
      </c>
      <c r="B226" s="1" t="s" vm="13">
        <v>14</v>
      </c>
      <c r="C226" s="1">
        <v>0</v>
      </c>
      <c r="D226" s="39">
        <f t="shared" si="71"/>
        <v>0</v>
      </c>
      <c r="E226" s="1">
        <v>0</v>
      </c>
      <c r="F226" s="39">
        <f t="shared" si="72"/>
        <v>0</v>
      </c>
      <c r="G226" s="1">
        <v>0</v>
      </c>
      <c r="H226" s="39">
        <f t="shared" si="73"/>
        <v>0</v>
      </c>
      <c r="I226" s="1">
        <v>0</v>
      </c>
      <c r="J226" s="39">
        <f t="shared" si="74"/>
        <v>0</v>
      </c>
      <c r="K226" s="1">
        <v>0</v>
      </c>
      <c r="L226" s="39">
        <f t="shared" si="75"/>
        <v>0</v>
      </c>
      <c r="M226" s="40">
        <v>0</v>
      </c>
    </row>
    <row r="227" spans="1:13" x14ac:dyDescent="0.25">
      <c r="A227" s="41" t="str">
        <f t="shared" si="70"/>
        <v>St Andrews-Trauma</v>
      </c>
      <c r="B227" s="1" t="s" vm="14">
        <v>15</v>
      </c>
      <c r="C227" s="1">
        <v>0</v>
      </c>
      <c r="D227" s="39">
        <f t="shared" si="71"/>
        <v>0</v>
      </c>
      <c r="E227" s="1">
        <v>0</v>
      </c>
      <c r="F227" s="39">
        <f t="shared" si="72"/>
        <v>0</v>
      </c>
      <c r="G227" s="1">
        <v>0</v>
      </c>
      <c r="H227" s="39">
        <f t="shared" si="73"/>
        <v>0</v>
      </c>
      <c r="I227" s="1">
        <v>0</v>
      </c>
      <c r="J227" s="39">
        <f t="shared" si="74"/>
        <v>0</v>
      </c>
      <c r="K227" s="1">
        <v>0</v>
      </c>
      <c r="L227" s="39">
        <f t="shared" si="75"/>
        <v>0</v>
      </c>
      <c r="M227" s="40">
        <v>0</v>
      </c>
    </row>
    <row r="228" spans="1:13" x14ac:dyDescent="0.25">
      <c r="A228" s="41" t="str">
        <f t="shared" si="70"/>
        <v>St George-Trauma</v>
      </c>
      <c r="B228" s="1" t="s" vm="15">
        <v>16</v>
      </c>
      <c r="C228" s="1">
        <v>0</v>
      </c>
      <c r="D228" s="39">
        <f t="shared" si="71"/>
        <v>0</v>
      </c>
      <c r="E228" s="1">
        <v>0</v>
      </c>
      <c r="F228" s="39">
        <f t="shared" si="72"/>
        <v>0</v>
      </c>
      <c r="G228" s="1">
        <v>0</v>
      </c>
      <c r="H228" s="39">
        <f t="shared" si="73"/>
        <v>0</v>
      </c>
      <c r="I228" s="1">
        <v>0</v>
      </c>
      <c r="J228" s="39">
        <f t="shared" si="74"/>
        <v>0</v>
      </c>
      <c r="K228" s="1">
        <v>0</v>
      </c>
      <c r="L228" s="39">
        <f t="shared" si="75"/>
        <v>0</v>
      </c>
      <c r="M228" s="40">
        <v>0</v>
      </c>
    </row>
    <row r="229" spans="1:13" x14ac:dyDescent="0.25">
      <c r="A229" s="41" t="str">
        <f t="shared" si="70"/>
        <v>Suncorp-Trauma</v>
      </c>
      <c r="B229" s="1" t="s" vm="16">
        <v>17</v>
      </c>
      <c r="C229" s="1">
        <v>7</v>
      </c>
      <c r="D229" s="39">
        <f t="shared" si="71"/>
        <v>0.33333333333333331</v>
      </c>
      <c r="E229" s="1">
        <v>11</v>
      </c>
      <c r="F229" s="39">
        <f t="shared" si="72"/>
        <v>0.52380952380952384</v>
      </c>
      <c r="G229" s="1">
        <v>3</v>
      </c>
      <c r="H229" s="39">
        <f t="shared" si="73"/>
        <v>0.14285714285714285</v>
      </c>
      <c r="I229" s="1">
        <v>0</v>
      </c>
      <c r="J229" s="39">
        <f t="shared" si="74"/>
        <v>0</v>
      </c>
      <c r="K229" s="1">
        <v>0</v>
      </c>
      <c r="L229" s="39">
        <f t="shared" si="75"/>
        <v>0</v>
      </c>
      <c r="M229" s="40">
        <v>2.0714285714285716</v>
      </c>
    </row>
    <row r="230" spans="1:13" x14ac:dyDescent="0.25">
      <c r="A230" s="41" t="str">
        <f t="shared" si="70"/>
        <v>Swiss Re-Trauma</v>
      </c>
      <c r="B230" s="1" t="s" vm="17">
        <v>18</v>
      </c>
      <c r="C230" s="1">
        <v>0</v>
      </c>
      <c r="D230" s="39">
        <f t="shared" ref="D230:D233" si="76">IFERROR(C230/($C230+$E230+$G230+$I230+$K230),0)</f>
        <v>0</v>
      </c>
      <c r="E230" s="1">
        <v>0</v>
      </c>
      <c r="F230" s="39">
        <f t="shared" ref="F230:F233" si="77">IFERROR(E230/($C230+$E230+$G230+$I230+$K230),0)</f>
        <v>0</v>
      </c>
      <c r="G230" s="1">
        <v>0</v>
      </c>
      <c r="H230" s="39">
        <f t="shared" si="73"/>
        <v>0</v>
      </c>
      <c r="I230" s="1">
        <v>0</v>
      </c>
      <c r="J230" s="39">
        <f t="shared" si="74"/>
        <v>0</v>
      </c>
      <c r="K230" s="1">
        <v>0</v>
      </c>
      <c r="L230" s="39">
        <f t="shared" si="75"/>
        <v>0</v>
      </c>
      <c r="M230" s="40">
        <v>0</v>
      </c>
    </row>
    <row r="231" spans="1:13" x14ac:dyDescent="0.25">
      <c r="A231" s="41" t="str">
        <f t="shared" si="70"/>
        <v>TAL Life-Trauma</v>
      </c>
      <c r="B231" s="1" t="s" vm="18">
        <v>19</v>
      </c>
      <c r="C231" s="1">
        <v>5</v>
      </c>
      <c r="D231" s="39">
        <f t="shared" si="76"/>
        <v>0.45454545454545453</v>
      </c>
      <c r="E231" s="1">
        <v>2</v>
      </c>
      <c r="F231" s="39">
        <f t="shared" si="77"/>
        <v>0.18181818181818182</v>
      </c>
      <c r="G231" s="1">
        <v>0</v>
      </c>
      <c r="H231" s="39">
        <f t="shared" si="73"/>
        <v>0</v>
      </c>
      <c r="I231" s="1">
        <v>2</v>
      </c>
      <c r="J231" s="39">
        <f t="shared" si="74"/>
        <v>0.18181818181818182</v>
      </c>
      <c r="K231" s="1">
        <v>2</v>
      </c>
      <c r="L231" s="39">
        <f t="shared" si="75"/>
        <v>0.18181818181818182</v>
      </c>
      <c r="M231" s="40">
        <v>5.6590909090909092</v>
      </c>
    </row>
    <row r="232" spans="1:13" x14ac:dyDescent="0.25">
      <c r="A232" s="41" t="str">
        <f t="shared" si="70"/>
        <v>Westpac-Trauma</v>
      </c>
      <c r="B232" s="1" t="s" vm="19">
        <v>20</v>
      </c>
      <c r="C232" s="1">
        <v>10</v>
      </c>
      <c r="D232" s="39">
        <f t="shared" si="76"/>
        <v>0.58823529411764708</v>
      </c>
      <c r="E232" s="1">
        <v>3</v>
      </c>
      <c r="F232" s="39">
        <f t="shared" si="77"/>
        <v>0.17647058823529413</v>
      </c>
      <c r="G232" s="1">
        <v>2</v>
      </c>
      <c r="H232" s="39">
        <f t="shared" si="73"/>
        <v>0.11764705882352941</v>
      </c>
      <c r="I232" s="1">
        <v>0</v>
      </c>
      <c r="J232" s="39">
        <f t="shared" si="74"/>
        <v>0</v>
      </c>
      <c r="K232" s="1">
        <v>2</v>
      </c>
      <c r="L232" s="39">
        <f t="shared" si="75"/>
        <v>0.11764705882352941</v>
      </c>
      <c r="M232" s="40">
        <v>3.4852941176470589</v>
      </c>
    </row>
    <row r="233" spans="1:13" x14ac:dyDescent="0.25">
      <c r="A233" s="41" t="str">
        <f t="shared" si="70"/>
        <v>Zurich-Trauma</v>
      </c>
      <c r="B233" s="1" t="s" vm="20">
        <v>21</v>
      </c>
      <c r="C233" s="1">
        <v>5</v>
      </c>
      <c r="D233" s="39">
        <f t="shared" si="76"/>
        <v>0.5</v>
      </c>
      <c r="E233" s="1">
        <v>3</v>
      </c>
      <c r="F233" s="39">
        <f t="shared" si="77"/>
        <v>0.3</v>
      </c>
      <c r="G233" s="1">
        <v>1</v>
      </c>
      <c r="H233" s="39">
        <f t="shared" si="73"/>
        <v>0.1</v>
      </c>
      <c r="I233" s="1">
        <v>1</v>
      </c>
      <c r="J233" s="39">
        <f t="shared" si="74"/>
        <v>0.1</v>
      </c>
      <c r="K233" s="1">
        <v>0</v>
      </c>
      <c r="L233" s="39">
        <f t="shared" si="75"/>
        <v>0</v>
      </c>
      <c r="M233" s="40">
        <v>2.4</v>
      </c>
    </row>
    <row r="235" spans="1:13" ht="14.45" customHeight="1" x14ac:dyDescent="0.25">
      <c r="B235" s="6" t="s">
        <v>33</v>
      </c>
      <c r="C235" s="311" t="s">
        <v>69</v>
      </c>
      <c r="D235" s="311"/>
      <c r="E235" s="308" t="s">
        <v>70</v>
      </c>
      <c r="F235" s="308"/>
      <c r="G235" s="308" t="s">
        <v>71</v>
      </c>
      <c r="H235" s="308"/>
      <c r="I235" s="308" t="s" vm="32">
        <v>66</v>
      </c>
      <c r="J235" s="308"/>
      <c r="K235" s="308" t="s">
        <v>67</v>
      </c>
      <c r="L235" s="308"/>
      <c r="M235" s="16" t="s" vm="33">
        <v>68</v>
      </c>
    </row>
    <row r="236" spans="1:13" x14ac:dyDescent="0.25">
      <c r="B236" s="7"/>
      <c r="C236" s="7" t="s">
        <v>95</v>
      </c>
      <c r="D236" s="7" t="s">
        <v>96</v>
      </c>
      <c r="E236" s="7" t="s">
        <v>95</v>
      </c>
      <c r="F236" s="7" t="s">
        <v>96</v>
      </c>
      <c r="G236" s="7" t="s">
        <v>95</v>
      </c>
      <c r="H236" s="7" t="s">
        <v>96</v>
      </c>
      <c r="I236" s="7" t="s">
        <v>95</v>
      </c>
      <c r="J236" s="7" t="s">
        <v>96</v>
      </c>
      <c r="K236" s="7" t="s">
        <v>95</v>
      </c>
      <c r="L236" s="7" t="s">
        <v>96</v>
      </c>
      <c r="M236" s="7"/>
    </row>
    <row r="237" spans="1:13" x14ac:dyDescent="0.25">
      <c r="A237" s="41" t="str">
        <f>B237&amp;"-"&amp;$B$235</f>
        <v>AIA-DII</v>
      </c>
      <c r="B237" s="1" t="s">
        <v>1</v>
      </c>
      <c r="C237" s="1">
        <v>83</v>
      </c>
      <c r="D237" s="39">
        <f>IFERROR(C237/($C237+$E237+$G237+$I237+$K237),0)</f>
        <v>0.73451327433628322</v>
      </c>
      <c r="E237" s="1">
        <v>7</v>
      </c>
      <c r="F237" s="39">
        <f>IFERROR(E237/($C237+$E237+$G237+$I237+$K237),0)</f>
        <v>6.1946902654867256E-2</v>
      </c>
      <c r="G237" s="1">
        <v>4</v>
      </c>
      <c r="H237" s="39">
        <f>IFERROR(G237/($C237+$E237+$G237+$I237+$K237),0)</f>
        <v>3.5398230088495575E-2</v>
      </c>
      <c r="I237" s="1">
        <v>8</v>
      </c>
      <c r="J237" s="39">
        <f>IFERROR(I237/($C237+$E237+$G237+$I237+$K237),0)</f>
        <v>7.0796460176991149E-2</v>
      </c>
      <c r="K237" s="1">
        <v>11</v>
      </c>
      <c r="L237" s="39">
        <f>IFERROR(K237/($C237+$E237+$G237+$I237+$K237),0)</f>
        <v>9.7345132743362831E-2</v>
      </c>
      <c r="M237" s="40">
        <v>3.7699115044247788</v>
      </c>
    </row>
    <row r="238" spans="1:13" x14ac:dyDescent="0.25">
      <c r="A238" s="41" t="str">
        <f t="shared" ref="A238:A257" si="78">B238&amp;"-"&amp;$B$235</f>
        <v>Allianz-DII</v>
      </c>
      <c r="B238" s="1" t="s" vm="1">
        <v>2</v>
      </c>
      <c r="C238" s="1">
        <v>0</v>
      </c>
      <c r="D238" s="39">
        <f t="shared" ref="D238:D253" si="79">IFERROR(C238/($C238+$E238+$G238+$I238+$K238),0)</f>
        <v>0</v>
      </c>
      <c r="E238" s="1">
        <v>0</v>
      </c>
      <c r="F238" s="39">
        <f t="shared" ref="F238:F253" si="80">IFERROR(E238/($C238+$E238+$G238+$I238+$K238),0)</f>
        <v>0</v>
      </c>
      <c r="G238" s="1">
        <v>0</v>
      </c>
      <c r="H238" s="39">
        <f t="shared" ref="H238:H257" si="81">IFERROR(G238/($C238+$E238+$G238+$I238+$K238),0)</f>
        <v>0</v>
      </c>
      <c r="I238" s="1">
        <v>0</v>
      </c>
      <c r="J238" s="39">
        <f t="shared" ref="J238:J257" si="82">IFERROR(I238/($C238+$E238+$G238+$I238+$K238),0)</f>
        <v>0</v>
      </c>
      <c r="K238" s="1">
        <v>0</v>
      </c>
      <c r="L238" s="39">
        <f t="shared" ref="L238:L257" si="83">IFERROR(K238/($C238+$E238+$G238+$I238+$K238),0)</f>
        <v>0</v>
      </c>
      <c r="M238" s="40">
        <v>0</v>
      </c>
    </row>
    <row r="239" spans="1:13" x14ac:dyDescent="0.25">
      <c r="A239" s="41" t="str">
        <f t="shared" si="78"/>
        <v>AMP-DII</v>
      </c>
      <c r="B239" s="1" t="s" vm="2">
        <v>3</v>
      </c>
      <c r="C239" s="1">
        <v>108</v>
      </c>
      <c r="D239" s="39">
        <f t="shared" si="79"/>
        <v>0.54822335025380708</v>
      </c>
      <c r="E239" s="1">
        <v>33</v>
      </c>
      <c r="F239" s="39">
        <f t="shared" si="80"/>
        <v>0.16751269035532995</v>
      </c>
      <c r="G239" s="1">
        <v>29</v>
      </c>
      <c r="H239" s="39">
        <f t="shared" si="81"/>
        <v>0.14720812182741116</v>
      </c>
      <c r="I239" s="1">
        <v>16</v>
      </c>
      <c r="J239" s="39">
        <f t="shared" si="82"/>
        <v>8.1218274111675121E-2</v>
      </c>
      <c r="K239" s="1">
        <v>11</v>
      </c>
      <c r="L239" s="39">
        <f t="shared" si="83"/>
        <v>5.5837563451776651E-2</v>
      </c>
      <c r="M239" s="40">
        <v>3.3083756345177666</v>
      </c>
    </row>
    <row r="240" spans="1:13" x14ac:dyDescent="0.25">
      <c r="A240" s="41" t="str">
        <f t="shared" si="78"/>
        <v>Clearview-DII</v>
      </c>
      <c r="B240" s="1" t="s" vm="3">
        <v>4</v>
      </c>
      <c r="C240" s="1">
        <v>0</v>
      </c>
      <c r="D240" s="39">
        <f t="shared" si="79"/>
        <v>0</v>
      </c>
      <c r="E240" s="1">
        <v>0</v>
      </c>
      <c r="F240" s="39">
        <f t="shared" si="80"/>
        <v>0</v>
      </c>
      <c r="G240" s="1">
        <v>0</v>
      </c>
      <c r="H240" s="39">
        <f t="shared" si="81"/>
        <v>0</v>
      </c>
      <c r="I240" s="1">
        <v>0</v>
      </c>
      <c r="J240" s="39">
        <f t="shared" si="82"/>
        <v>0</v>
      </c>
      <c r="K240" s="1">
        <v>0</v>
      </c>
      <c r="L240" s="39">
        <f t="shared" si="83"/>
        <v>0</v>
      </c>
      <c r="M240" s="40">
        <v>0</v>
      </c>
    </row>
    <row r="241" spans="1:13" x14ac:dyDescent="0.25">
      <c r="A241" s="41" t="str">
        <f t="shared" si="78"/>
        <v>CMLA-DII</v>
      </c>
      <c r="B241" s="1" t="s" vm="4">
        <v>5</v>
      </c>
      <c r="C241" s="1">
        <v>246</v>
      </c>
      <c r="D241" s="39">
        <f t="shared" si="79"/>
        <v>0.82</v>
      </c>
      <c r="E241" s="1">
        <v>21</v>
      </c>
      <c r="F241" s="39">
        <f t="shared" si="80"/>
        <v>7.0000000000000007E-2</v>
      </c>
      <c r="G241" s="1">
        <v>19</v>
      </c>
      <c r="H241" s="39">
        <f t="shared" si="81"/>
        <v>6.3333333333333339E-2</v>
      </c>
      <c r="I241" s="1">
        <v>9</v>
      </c>
      <c r="J241" s="39">
        <f t="shared" si="82"/>
        <v>0.03</v>
      </c>
      <c r="K241" s="1">
        <v>5</v>
      </c>
      <c r="L241" s="39">
        <f t="shared" si="83"/>
        <v>1.6666666666666666E-2</v>
      </c>
      <c r="M241" s="40">
        <v>1.7275</v>
      </c>
    </row>
    <row r="242" spans="1:13" x14ac:dyDescent="0.25">
      <c r="A242" s="41" t="str">
        <f t="shared" si="78"/>
        <v>Hallmark-DII</v>
      </c>
      <c r="B242" s="1" t="s" vm="5">
        <v>6</v>
      </c>
      <c r="C242" s="1">
        <v>0</v>
      </c>
      <c r="D242" s="39">
        <f t="shared" si="79"/>
        <v>0</v>
      </c>
      <c r="E242" s="1">
        <v>0</v>
      </c>
      <c r="F242" s="39">
        <f t="shared" si="80"/>
        <v>0</v>
      </c>
      <c r="G242" s="1">
        <v>0</v>
      </c>
      <c r="H242" s="39">
        <f t="shared" si="81"/>
        <v>0</v>
      </c>
      <c r="I242" s="1">
        <v>0</v>
      </c>
      <c r="J242" s="39">
        <f t="shared" si="82"/>
        <v>0</v>
      </c>
      <c r="K242" s="1">
        <v>0</v>
      </c>
      <c r="L242" s="39">
        <f t="shared" si="83"/>
        <v>0</v>
      </c>
      <c r="M242" s="40">
        <v>0</v>
      </c>
    </row>
    <row r="243" spans="1:13" x14ac:dyDescent="0.25">
      <c r="A243" s="41" t="str">
        <f t="shared" si="78"/>
        <v>Hannover Re-DII</v>
      </c>
      <c r="B243" s="1" t="s" vm="6">
        <v>7</v>
      </c>
      <c r="C243" s="1">
        <v>66</v>
      </c>
      <c r="D243" s="39">
        <f t="shared" si="79"/>
        <v>0.81481481481481477</v>
      </c>
      <c r="E243" s="1">
        <v>11</v>
      </c>
      <c r="F243" s="39">
        <f t="shared" si="80"/>
        <v>0.13580246913580246</v>
      </c>
      <c r="G243" s="1">
        <v>2</v>
      </c>
      <c r="H243" s="39">
        <f t="shared" si="81"/>
        <v>2.4691358024691357E-2</v>
      </c>
      <c r="I243" s="1">
        <v>2</v>
      </c>
      <c r="J243" s="39">
        <f t="shared" si="82"/>
        <v>2.4691358024691357E-2</v>
      </c>
      <c r="K243" s="1">
        <v>0</v>
      </c>
      <c r="L243" s="39">
        <f t="shared" si="83"/>
        <v>0</v>
      </c>
      <c r="M243" s="40">
        <v>1.25</v>
      </c>
    </row>
    <row r="244" spans="1:13" x14ac:dyDescent="0.25">
      <c r="A244" s="41" t="str">
        <f t="shared" si="78"/>
        <v>HCF-DII</v>
      </c>
      <c r="B244" s="1" t="s" vm="7">
        <v>8</v>
      </c>
      <c r="C244" s="1">
        <v>2</v>
      </c>
      <c r="D244" s="39">
        <f t="shared" si="79"/>
        <v>0.4</v>
      </c>
      <c r="E244" s="1">
        <v>3</v>
      </c>
      <c r="F244" s="39">
        <f t="shared" si="80"/>
        <v>0.6</v>
      </c>
      <c r="G244" s="1">
        <v>0</v>
      </c>
      <c r="H244" s="39">
        <f t="shared" si="81"/>
        <v>0</v>
      </c>
      <c r="I244" s="1">
        <v>0</v>
      </c>
      <c r="J244" s="39">
        <f t="shared" si="82"/>
        <v>0</v>
      </c>
      <c r="K244" s="1">
        <v>0</v>
      </c>
      <c r="L244" s="39">
        <f t="shared" si="83"/>
        <v>0</v>
      </c>
      <c r="M244" s="40">
        <v>1.65</v>
      </c>
    </row>
    <row r="245" spans="1:13" x14ac:dyDescent="0.25">
      <c r="A245" s="41" t="str">
        <f t="shared" si="78"/>
        <v>MetLife-DII</v>
      </c>
      <c r="B245" s="1" t="s" vm="8">
        <v>9</v>
      </c>
      <c r="C245" s="1">
        <v>18</v>
      </c>
      <c r="D245" s="39">
        <f t="shared" si="79"/>
        <v>0.5</v>
      </c>
      <c r="E245" s="1">
        <v>6</v>
      </c>
      <c r="F245" s="39">
        <f t="shared" si="80"/>
        <v>0.16666666666666666</v>
      </c>
      <c r="G245" s="1">
        <v>6</v>
      </c>
      <c r="H245" s="39">
        <f t="shared" si="81"/>
        <v>0.16666666666666666</v>
      </c>
      <c r="I245" s="1">
        <v>2</v>
      </c>
      <c r="J245" s="39">
        <f t="shared" si="82"/>
        <v>5.5555555555555552E-2</v>
      </c>
      <c r="K245" s="1">
        <v>4</v>
      </c>
      <c r="L245" s="39">
        <f t="shared" si="83"/>
        <v>0.1111111111111111</v>
      </c>
      <c r="M245" s="40">
        <v>4.333333333333333</v>
      </c>
    </row>
    <row r="246" spans="1:13" x14ac:dyDescent="0.25">
      <c r="A246" s="41" t="str">
        <f t="shared" si="78"/>
        <v>MLC-DII</v>
      </c>
      <c r="B246" s="1" t="s" vm="9">
        <v>10</v>
      </c>
      <c r="C246" s="1">
        <v>107</v>
      </c>
      <c r="D246" s="39">
        <f t="shared" si="79"/>
        <v>0.75352112676056338</v>
      </c>
      <c r="E246" s="1">
        <v>15</v>
      </c>
      <c r="F246" s="39">
        <f t="shared" si="80"/>
        <v>0.10563380281690141</v>
      </c>
      <c r="G246" s="1">
        <v>8</v>
      </c>
      <c r="H246" s="39">
        <f t="shared" si="81"/>
        <v>5.6338028169014086E-2</v>
      </c>
      <c r="I246" s="1">
        <v>3</v>
      </c>
      <c r="J246" s="39">
        <f t="shared" si="82"/>
        <v>2.1126760563380281E-2</v>
      </c>
      <c r="K246" s="1">
        <v>9</v>
      </c>
      <c r="L246" s="39">
        <f t="shared" si="83"/>
        <v>6.3380281690140844E-2</v>
      </c>
      <c r="M246" s="40">
        <v>2.683098591549296</v>
      </c>
    </row>
    <row r="247" spans="1:13" x14ac:dyDescent="0.25">
      <c r="A247" s="41" t="str">
        <f t="shared" si="78"/>
        <v>NobleOak-DII</v>
      </c>
      <c r="B247" s="1" t="s" vm="10">
        <v>11</v>
      </c>
      <c r="C247" s="1">
        <v>0</v>
      </c>
      <c r="D247" s="39">
        <f t="shared" si="79"/>
        <v>0</v>
      </c>
      <c r="E247" s="1">
        <v>0</v>
      </c>
      <c r="F247" s="39">
        <f t="shared" si="80"/>
        <v>0</v>
      </c>
      <c r="G247" s="1">
        <v>0</v>
      </c>
      <c r="H247" s="39">
        <f t="shared" si="81"/>
        <v>0</v>
      </c>
      <c r="I247" s="1">
        <v>0</v>
      </c>
      <c r="J247" s="39">
        <f t="shared" si="82"/>
        <v>0</v>
      </c>
      <c r="K247" s="1">
        <v>0</v>
      </c>
      <c r="L247" s="39">
        <f t="shared" si="83"/>
        <v>0</v>
      </c>
      <c r="M247" s="40">
        <v>0</v>
      </c>
    </row>
    <row r="248" spans="1:13" x14ac:dyDescent="0.25">
      <c r="A248" s="41" t="str">
        <f t="shared" si="78"/>
        <v>OnePath-DII</v>
      </c>
      <c r="B248" s="1" t="s" vm="11">
        <v>12</v>
      </c>
      <c r="C248" s="1">
        <v>109</v>
      </c>
      <c r="D248" s="39">
        <f t="shared" si="79"/>
        <v>0.83846153846153848</v>
      </c>
      <c r="E248" s="1">
        <v>7</v>
      </c>
      <c r="F248" s="39">
        <f t="shared" si="80"/>
        <v>5.3846153846153849E-2</v>
      </c>
      <c r="G248" s="1">
        <v>2</v>
      </c>
      <c r="H248" s="39">
        <f t="shared" si="81"/>
        <v>1.5384615384615385E-2</v>
      </c>
      <c r="I248" s="1">
        <v>6</v>
      </c>
      <c r="J248" s="39">
        <f t="shared" si="82"/>
        <v>4.6153846153846156E-2</v>
      </c>
      <c r="K248" s="1">
        <v>6</v>
      </c>
      <c r="L248" s="39">
        <f t="shared" si="83"/>
        <v>4.6153846153846156E-2</v>
      </c>
      <c r="M248" s="40">
        <v>2.0653846153846156</v>
      </c>
    </row>
    <row r="249" spans="1:13" x14ac:dyDescent="0.25">
      <c r="A249" s="41" t="str">
        <f t="shared" si="78"/>
        <v>QBE-DII</v>
      </c>
      <c r="B249" s="1" t="s" vm="12">
        <v>13</v>
      </c>
      <c r="C249" s="1">
        <v>0</v>
      </c>
      <c r="D249" s="39">
        <f t="shared" si="79"/>
        <v>0</v>
      </c>
      <c r="E249" s="1">
        <v>0</v>
      </c>
      <c r="F249" s="39">
        <f t="shared" si="80"/>
        <v>0</v>
      </c>
      <c r="G249" s="1">
        <v>0</v>
      </c>
      <c r="H249" s="39">
        <f t="shared" si="81"/>
        <v>0</v>
      </c>
      <c r="I249" s="1">
        <v>0</v>
      </c>
      <c r="J249" s="39">
        <f t="shared" si="82"/>
        <v>0</v>
      </c>
      <c r="K249" s="1">
        <v>0</v>
      </c>
      <c r="L249" s="39">
        <f t="shared" si="83"/>
        <v>0</v>
      </c>
      <c r="M249" s="40">
        <v>0</v>
      </c>
    </row>
    <row r="250" spans="1:13" x14ac:dyDescent="0.25">
      <c r="A250" s="41" t="str">
        <f t="shared" si="78"/>
        <v>Qinsure-DII</v>
      </c>
      <c r="B250" s="1" t="s" vm="13">
        <v>14</v>
      </c>
      <c r="C250" s="1">
        <v>1</v>
      </c>
      <c r="D250" s="39">
        <f t="shared" si="79"/>
        <v>1</v>
      </c>
      <c r="E250" s="1">
        <v>0</v>
      </c>
      <c r="F250" s="39">
        <f t="shared" si="80"/>
        <v>0</v>
      </c>
      <c r="G250" s="1">
        <v>0</v>
      </c>
      <c r="H250" s="39">
        <f t="shared" si="81"/>
        <v>0</v>
      </c>
      <c r="I250" s="1">
        <v>0</v>
      </c>
      <c r="J250" s="39">
        <f t="shared" si="82"/>
        <v>0</v>
      </c>
      <c r="K250" s="1">
        <v>0</v>
      </c>
      <c r="L250" s="39">
        <f t="shared" si="83"/>
        <v>0</v>
      </c>
      <c r="M250" s="40">
        <v>0.75</v>
      </c>
    </row>
    <row r="251" spans="1:13" x14ac:dyDescent="0.25">
      <c r="A251" s="41" t="str">
        <f t="shared" si="78"/>
        <v>St Andrews-DII</v>
      </c>
      <c r="B251" s="1" t="s" vm="14">
        <v>15</v>
      </c>
      <c r="C251" s="1">
        <v>0</v>
      </c>
      <c r="D251" s="39">
        <f t="shared" si="79"/>
        <v>0</v>
      </c>
      <c r="E251" s="1">
        <v>0</v>
      </c>
      <c r="F251" s="39">
        <f t="shared" si="80"/>
        <v>0</v>
      </c>
      <c r="G251" s="1">
        <v>0</v>
      </c>
      <c r="H251" s="39">
        <f t="shared" si="81"/>
        <v>0</v>
      </c>
      <c r="I251" s="1">
        <v>0</v>
      </c>
      <c r="J251" s="39">
        <f t="shared" si="82"/>
        <v>0</v>
      </c>
      <c r="K251" s="1">
        <v>0</v>
      </c>
      <c r="L251" s="39">
        <f t="shared" si="83"/>
        <v>0</v>
      </c>
      <c r="M251" s="40">
        <v>0</v>
      </c>
    </row>
    <row r="252" spans="1:13" x14ac:dyDescent="0.25">
      <c r="A252" s="41" t="str">
        <f t="shared" si="78"/>
        <v>St George-DII</v>
      </c>
      <c r="B252" s="1" t="s" vm="15">
        <v>16</v>
      </c>
      <c r="C252" s="1">
        <v>0</v>
      </c>
      <c r="D252" s="39">
        <f t="shared" si="79"/>
        <v>0</v>
      </c>
      <c r="E252" s="1">
        <v>0</v>
      </c>
      <c r="F252" s="39">
        <f t="shared" si="80"/>
        <v>0</v>
      </c>
      <c r="G252" s="1">
        <v>0</v>
      </c>
      <c r="H252" s="39">
        <f t="shared" si="81"/>
        <v>0</v>
      </c>
      <c r="I252" s="1">
        <v>0</v>
      </c>
      <c r="J252" s="39">
        <f t="shared" si="82"/>
        <v>0</v>
      </c>
      <c r="K252" s="1">
        <v>0</v>
      </c>
      <c r="L252" s="39">
        <f t="shared" si="83"/>
        <v>0</v>
      </c>
      <c r="M252" s="40">
        <v>0</v>
      </c>
    </row>
    <row r="253" spans="1:13" x14ac:dyDescent="0.25">
      <c r="A253" s="41" t="str">
        <f t="shared" si="78"/>
        <v>Suncorp-DII</v>
      </c>
      <c r="B253" s="1" t="s" vm="16">
        <v>17</v>
      </c>
      <c r="C253" s="1">
        <v>41</v>
      </c>
      <c r="D253" s="39">
        <f t="shared" si="79"/>
        <v>0.4606741573033708</v>
      </c>
      <c r="E253" s="1">
        <v>27</v>
      </c>
      <c r="F253" s="39">
        <f t="shared" si="80"/>
        <v>0.30337078651685395</v>
      </c>
      <c r="G253" s="1">
        <v>9</v>
      </c>
      <c r="H253" s="39">
        <f t="shared" si="81"/>
        <v>0.10112359550561797</v>
      </c>
      <c r="I253" s="1">
        <v>5</v>
      </c>
      <c r="J253" s="39">
        <f t="shared" si="82"/>
        <v>5.6179775280898875E-2</v>
      </c>
      <c r="K253" s="1">
        <v>7</v>
      </c>
      <c r="L253" s="39">
        <f t="shared" si="83"/>
        <v>7.8651685393258425E-2</v>
      </c>
      <c r="M253" s="40">
        <v>3.6741573033707864</v>
      </c>
    </row>
    <row r="254" spans="1:13" x14ac:dyDescent="0.25">
      <c r="A254" s="41" t="str">
        <f t="shared" si="78"/>
        <v>Swiss Re-DII</v>
      </c>
      <c r="B254" s="1" t="s" vm="17">
        <v>18</v>
      </c>
      <c r="C254" s="1">
        <v>2</v>
      </c>
      <c r="D254" s="39">
        <f t="shared" ref="D254:D257" si="84">IFERROR(C254/($C254+$E254+$G254+$I254+$K254),0)</f>
        <v>1</v>
      </c>
      <c r="E254" s="1">
        <v>0</v>
      </c>
      <c r="F254" s="39">
        <f t="shared" ref="F254:F257" si="85">IFERROR(E254/($C254+$E254+$G254+$I254+$K254),0)</f>
        <v>0</v>
      </c>
      <c r="G254" s="1">
        <v>0</v>
      </c>
      <c r="H254" s="39">
        <f t="shared" si="81"/>
        <v>0</v>
      </c>
      <c r="I254" s="1">
        <v>0</v>
      </c>
      <c r="J254" s="39">
        <f t="shared" si="82"/>
        <v>0</v>
      </c>
      <c r="K254" s="1">
        <v>0</v>
      </c>
      <c r="L254" s="39">
        <f t="shared" si="83"/>
        <v>0</v>
      </c>
      <c r="M254" s="40">
        <v>0.75</v>
      </c>
    </row>
    <row r="255" spans="1:13" x14ac:dyDescent="0.25">
      <c r="A255" s="41" t="str">
        <f t="shared" si="78"/>
        <v>TAL Life-DII</v>
      </c>
      <c r="B255" s="1" t="s" vm="18">
        <v>19</v>
      </c>
      <c r="C255" s="1">
        <v>167</v>
      </c>
      <c r="D255" s="39">
        <f t="shared" si="84"/>
        <v>0.65234375</v>
      </c>
      <c r="E255" s="1">
        <v>19</v>
      </c>
      <c r="F255" s="39">
        <f t="shared" si="85"/>
        <v>7.421875E-2</v>
      </c>
      <c r="G255" s="1">
        <v>20</v>
      </c>
      <c r="H255" s="39">
        <f t="shared" si="81"/>
        <v>7.8125E-2</v>
      </c>
      <c r="I255" s="1">
        <v>19</v>
      </c>
      <c r="J255" s="39">
        <f t="shared" si="82"/>
        <v>7.421875E-2</v>
      </c>
      <c r="K255" s="1">
        <v>31</v>
      </c>
      <c r="L255" s="39">
        <f t="shared" si="83"/>
        <v>0.12109375</v>
      </c>
      <c r="M255" s="40">
        <v>4.48828125</v>
      </c>
    </row>
    <row r="256" spans="1:13" x14ac:dyDescent="0.25">
      <c r="A256" s="41" t="str">
        <f t="shared" si="78"/>
        <v>Westpac-DII</v>
      </c>
      <c r="B256" s="1" t="s" vm="19">
        <v>20</v>
      </c>
      <c r="C256" s="1">
        <v>40</v>
      </c>
      <c r="D256" s="39">
        <f t="shared" si="84"/>
        <v>0.63492063492063489</v>
      </c>
      <c r="E256" s="1">
        <v>12</v>
      </c>
      <c r="F256" s="39">
        <f t="shared" si="85"/>
        <v>0.19047619047619047</v>
      </c>
      <c r="G256" s="1">
        <v>8</v>
      </c>
      <c r="H256" s="39">
        <f t="shared" si="81"/>
        <v>0.12698412698412698</v>
      </c>
      <c r="I256" s="1">
        <v>1</v>
      </c>
      <c r="J256" s="39">
        <f t="shared" si="82"/>
        <v>1.5873015873015872E-2</v>
      </c>
      <c r="K256" s="1">
        <v>2</v>
      </c>
      <c r="L256" s="39">
        <f t="shared" si="83"/>
        <v>3.1746031746031744E-2</v>
      </c>
      <c r="M256" s="40">
        <v>2.5714285714285716</v>
      </c>
    </row>
    <row r="257" spans="1:13" x14ac:dyDescent="0.25">
      <c r="A257" s="41" t="str">
        <f t="shared" si="78"/>
        <v>Zurich-DII</v>
      </c>
      <c r="B257" s="1" t="s" vm="20">
        <v>21</v>
      </c>
      <c r="C257" s="1">
        <v>21</v>
      </c>
      <c r="D257" s="39">
        <f t="shared" si="84"/>
        <v>0.61764705882352944</v>
      </c>
      <c r="E257" s="1">
        <v>3</v>
      </c>
      <c r="F257" s="39">
        <f t="shared" si="85"/>
        <v>8.8235294117647065E-2</v>
      </c>
      <c r="G257" s="1">
        <v>7</v>
      </c>
      <c r="H257" s="39">
        <f t="shared" si="81"/>
        <v>0.20588235294117646</v>
      </c>
      <c r="I257" s="1">
        <v>3</v>
      </c>
      <c r="J257" s="39">
        <f t="shared" si="82"/>
        <v>8.8235294117647065E-2</v>
      </c>
      <c r="K257" s="1">
        <v>0</v>
      </c>
      <c r="L257" s="39">
        <f t="shared" si="83"/>
        <v>0</v>
      </c>
      <c r="M257" s="40">
        <v>2.3823529411764706</v>
      </c>
    </row>
    <row r="259" spans="1:13" ht="14.45" customHeight="1" x14ac:dyDescent="0.25">
      <c r="B259" s="6" t="s">
        <v>34</v>
      </c>
      <c r="C259" s="311" t="s">
        <v>69</v>
      </c>
      <c r="D259" s="311"/>
      <c r="E259" s="308" t="s">
        <v>70</v>
      </c>
      <c r="F259" s="308"/>
      <c r="G259" s="308" t="s">
        <v>71</v>
      </c>
      <c r="H259" s="308"/>
      <c r="I259" s="308" t="s" vm="32">
        <v>66</v>
      </c>
      <c r="J259" s="308"/>
      <c r="K259" s="308" t="s">
        <v>67</v>
      </c>
      <c r="L259" s="308"/>
      <c r="M259" s="16" t="s" vm="33">
        <v>68</v>
      </c>
    </row>
    <row r="260" spans="1:13" x14ac:dyDescent="0.25">
      <c r="B260" s="7"/>
      <c r="C260" s="7" t="s">
        <v>95</v>
      </c>
      <c r="D260" s="7" t="s">
        <v>96</v>
      </c>
      <c r="E260" s="7" t="s">
        <v>95</v>
      </c>
      <c r="F260" s="7" t="s">
        <v>96</v>
      </c>
      <c r="G260" s="7" t="s">
        <v>95</v>
      </c>
      <c r="H260" s="7" t="s">
        <v>96</v>
      </c>
      <c r="I260" s="7" t="s">
        <v>95</v>
      </c>
      <c r="J260" s="7" t="s">
        <v>96</v>
      </c>
      <c r="K260" s="7" t="s">
        <v>95</v>
      </c>
      <c r="L260" s="7" t="s">
        <v>96</v>
      </c>
      <c r="M260" s="7"/>
    </row>
    <row r="261" spans="1:13" x14ac:dyDescent="0.25">
      <c r="A261" s="41" t="str">
        <f>B261&amp;"-"&amp;$B$259</f>
        <v>AIA-CCI</v>
      </c>
      <c r="B261" s="1" t="s">
        <v>1</v>
      </c>
      <c r="C261" s="1">
        <v>1</v>
      </c>
      <c r="D261" s="39">
        <f>IFERROR(C261/($C261+$E261+$G261+$I261+$K261),0)</f>
        <v>1</v>
      </c>
      <c r="E261" s="1">
        <v>0</v>
      </c>
      <c r="F261" s="39">
        <f>IFERROR(E261/($C261+$E261+$G261+$I261+$K261),0)</f>
        <v>0</v>
      </c>
      <c r="G261" s="1">
        <v>0</v>
      </c>
      <c r="H261" s="39">
        <f>IFERROR(G261/($C261+$E261+$G261+$I261+$K261),0)</f>
        <v>0</v>
      </c>
      <c r="I261" s="1">
        <v>0</v>
      </c>
      <c r="J261" s="39">
        <f>IFERROR(I261/($C261+$E261+$G261+$I261+$K261),0)</f>
        <v>0</v>
      </c>
      <c r="K261" s="1">
        <v>0</v>
      </c>
      <c r="L261" s="39">
        <f>IFERROR(K261/($C261+$E261+$G261+$I261+$K261),0)</f>
        <v>0</v>
      </c>
      <c r="M261" s="40">
        <v>0.75</v>
      </c>
    </row>
    <row r="262" spans="1:13" x14ac:dyDescent="0.25">
      <c r="A262" s="41" t="str">
        <f t="shared" ref="A262:A281" si="86">B262&amp;"-"&amp;$B$259</f>
        <v>Allianz-CCI</v>
      </c>
      <c r="B262" s="1" t="s" vm="1">
        <v>2</v>
      </c>
      <c r="C262" s="1">
        <v>4</v>
      </c>
      <c r="D262" s="39">
        <f t="shared" ref="D262:D277" si="87">IFERROR(C262/($C262+$E262+$G262+$I262+$K262),0)</f>
        <v>0.66666666666666663</v>
      </c>
      <c r="E262" s="1">
        <v>1</v>
      </c>
      <c r="F262" s="39">
        <f t="shared" ref="F262:F277" si="88">IFERROR(E262/($C262+$E262+$G262+$I262+$K262),0)</f>
        <v>0.16666666666666666</v>
      </c>
      <c r="G262" s="1">
        <v>0</v>
      </c>
      <c r="H262" s="39">
        <f t="shared" ref="H262:H281" si="89">IFERROR(G262/($C262+$E262+$G262+$I262+$K262),0)</f>
        <v>0</v>
      </c>
      <c r="I262" s="1">
        <v>1</v>
      </c>
      <c r="J262" s="39">
        <f t="shared" ref="J262:J281" si="90">IFERROR(I262/($C262+$E262+$G262+$I262+$K262),0)</f>
        <v>0.16666666666666666</v>
      </c>
      <c r="K262" s="1">
        <v>0</v>
      </c>
      <c r="L262" s="39">
        <f t="shared" ref="L262:L281" si="91">IFERROR(K262/($C262+$E262+$G262+$I262+$K262),0)</f>
        <v>0</v>
      </c>
      <c r="M262" s="40">
        <v>2.375</v>
      </c>
    </row>
    <row r="263" spans="1:13" x14ac:dyDescent="0.25">
      <c r="A263" s="41" t="str">
        <f t="shared" si="86"/>
        <v>AMP-CCI</v>
      </c>
      <c r="B263" s="1" t="s" vm="2">
        <v>3</v>
      </c>
      <c r="C263" s="1">
        <v>0</v>
      </c>
      <c r="D263" s="39">
        <f t="shared" si="87"/>
        <v>0</v>
      </c>
      <c r="E263" s="1">
        <v>0</v>
      </c>
      <c r="F263" s="39">
        <f t="shared" si="88"/>
        <v>0</v>
      </c>
      <c r="G263" s="1">
        <v>0</v>
      </c>
      <c r="H263" s="39">
        <f t="shared" si="89"/>
        <v>0</v>
      </c>
      <c r="I263" s="1">
        <v>0</v>
      </c>
      <c r="J263" s="39">
        <f t="shared" si="90"/>
        <v>0</v>
      </c>
      <c r="K263" s="1">
        <v>0</v>
      </c>
      <c r="L263" s="39">
        <f t="shared" si="91"/>
        <v>0</v>
      </c>
      <c r="M263" s="40">
        <v>0</v>
      </c>
    </row>
    <row r="264" spans="1:13" x14ac:dyDescent="0.25">
      <c r="A264" s="41" t="str">
        <f t="shared" si="86"/>
        <v>Clearview-CCI</v>
      </c>
      <c r="B264" s="1" t="s" vm="3">
        <v>4</v>
      </c>
      <c r="C264" s="1">
        <v>0</v>
      </c>
      <c r="D264" s="39">
        <f t="shared" si="87"/>
        <v>0</v>
      </c>
      <c r="E264" s="1">
        <v>0</v>
      </c>
      <c r="F264" s="39">
        <f t="shared" si="88"/>
        <v>0</v>
      </c>
      <c r="G264" s="1">
        <v>0</v>
      </c>
      <c r="H264" s="39">
        <f t="shared" si="89"/>
        <v>0</v>
      </c>
      <c r="I264" s="1">
        <v>0</v>
      </c>
      <c r="J264" s="39">
        <f t="shared" si="90"/>
        <v>0</v>
      </c>
      <c r="K264" s="1">
        <v>0</v>
      </c>
      <c r="L264" s="39">
        <f t="shared" si="91"/>
        <v>0</v>
      </c>
      <c r="M264" s="40">
        <v>0</v>
      </c>
    </row>
    <row r="265" spans="1:13" x14ac:dyDescent="0.25">
      <c r="A265" s="41" t="str">
        <f t="shared" si="86"/>
        <v>CMLA-CCI</v>
      </c>
      <c r="B265" s="1" t="s" vm="4">
        <v>5</v>
      </c>
      <c r="C265" s="1">
        <v>724</v>
      </c>
      <c r="D265" s="39">
        <f t="shared" si="87"/>
        <v>0.92111959287531808</v>
      </c>
      <c r="E265" s="1">
        <v>37</v>
      </c>
      <c r="F265" s="39">
        <f t="shared" si="88"/>
        <v>4.7073791348600506E-2</v>
      </c>
      <c r="G265" s="1">
        <v>15</v>
      </c>
      <c r="H265" s="39">
        <f t="shared" si="89"/>
        <v>1.9083969465648856E-2</v>
      </c>
      <c r="I265" s="1">
        <v>7</v>
      </c>
      <c r="J265" s="39">
        <f t="shared" si="90"/>
        <v>8.9058524173027988E-3</v>
      </c>
      <c r="K265" s="1">
        <v>3</v>
      </c>
      <c r="L265" s="39">
        <f t="shared" si="91"/>
        <v>3.8167938931297708E-3</v>
      </c>
      <c r="M265" s="40">
        <v>1.0314885496183206</v>
      </c>
    </row>
    <row r="266" spans="1:13" x14ac:dyDescent="0.25">
      <c r="A266" s="41" t="str">
        <f t="shared" si="86"/>
        <v>Hallmark-CCI</v>
      </c>
      <c r="B266" s="1" t="s" vm="5">
        <v>6</v>
      </c>
      <c r="C266" s="1">
        <v>0</v>
      </c>
      <c r="D266" s="39">
        <f t="shared" si="87"/>
        <v>0</v>
      </c>
      <c r="E266" s="1">
        <v>2</v>
      </c>
      <c r="F266" s="39">
        <f t="shared" si="88"/>
        <v>1</v>
      </c>
      <c r="G266" s="1">
        <v>0</v>
      </c>
      <c r="H266" s="39">
        <f t="shared" si="89"/>
        <v>0</v>
      </c>
      <c r="I266" s="1">
        <v>0</v>
      </c>
      <c r="J266" s="39">
        <f t="shared" si="90"/>
        <v>0</v>
      </c>
      <c r="K266" s="1">
        <v>0</v>
      </c>
      <c r="L266" s="39">
        <f t="shared" si="91"/>
        <v>0</v>
      </c>
      <c r="M266" s="40">
        <v>2.25</v>
      </c>
    </row>
    <row r="267" spans="1:13" x14ac:dyDescent="0.25">
      <c r="A267" s="41" t="str">
        <f t="shared" si="86"/>
        <v>Hannover Re-CCI</v>
      </c>
      <c r="B267" s="1" t="s" vm="6">
        <v>7</v>
      </c>
      <c r="C267" s="1">
        <v>0</v>
      </c>
      <c r="D267" s="39">
        <f t="shared" si="87"/>
        <v>0</v>
      </c>
      <c r="E267" s="1">
        <v>0</v>
      </c>
      <c r="F267" s="39">
        <f t="shared" si="88"/>
        <v>0</v>
      </c>
      <c r="G267" s="1">
        <v>0</v>
      </c>
      <c r="H267" s="39">
        <f t="shared" si="89"/>
        <v>0</v>
      </c>
      <c r="I267" s="1">
        <v>0</v>
      </c>
      <c r="J267" s="39">
        <f t="shared" si="90"/>
        <v>0</v>
      </c>
      <c r="K267" s="1">
        <v>0</v>
      </c>
      <c r="L267" s="39">
        <f t="shared" si="91"/>
        <v>0</v>
      </c>
      <c r="M267" s="40">
        <v>0</v>
      </c>
    </row>
    <row r="268" spans="1:13" x14ac:dyDescent="0.25">
      <c r="A268" s="41" t="str">
        <f t="shared" si="86"/>
        <v>HCF-CCI</v>
      </c>
      <c r="B268" s="1" t="s" vm="7">
        <v>8</v>
      </c>
      <c r="C268" s="1">
        <v>0</v>
      </c>
      <c r="D268" s="39">
        <f t="shared" si="87"/>
        <v>0</v>
      </c>
      <c r="E268" s="1">
        <v>0</v>
      </c>
      <c r="F268" s="39">
        <f t="shared" si="88"/>
        <v>0</v>
      </c>
      <c r="G268" s="1">
        <v>0</v>
      </c>
      <c r="H268" s="39">
        <f t="shared" si="89"/>
        <v>0</v>
      </c>
      <c r="I268" s="1">
        <v>0</v>
      </c>
      <c r="J268" s="39">
        <f t="shared" si="90"/>
        <v>0</v>
      </c>
      <c r="K268" s="1">
        <v>0</v>
      </c>
      <c r="L268" s="39">
        <f t="shared" si="91"/>
        <v>0</v>
      </c>
      <c r="M268" s="40">
        <v>0</v>
      </c>
    </row>
    <row r="269" spans="1:13" x14ac:dyDescent="0.25">
      <c r="A269" s="41" t="str">
        <f t="shared" si="86"/>
        <v>MetLife-CCI</v>
      </c>
      <c r="B269" s="1" t="s" vm="8">
        <v>9</v>
      </c>
      <c r="C269" s="1">
        <v>1</v>
      </c>
      <c r="D269" s="39">
        <f t="shared" si="87"/>
        <v>1</v>
      </c>
      <c r="E269" s="1">
        <v>0</v>
      </c>
      <c r="F269" s="39">
        <f t="shared" si="88"/>
        <v>0</v>
      </c>
      <c r="G269" s="1">
        <v>0</v>
      </c>
      <c r="H269" s="39">
        <f t="shared" si="89"/>
        <v>0</v>
      </c>
      <c r="I269" s="1">
        <v>0</v>
      </c>
      <c r="J269" s="39">
        <f t="shared" si="90"/>
        <v>0</v>
      </c>
      <c r="K269" s="1">
        <v>0</v>
      </c>
      <c r="L269" s="39">
        <f t="shared" si="91"/>
        <v>0</v>
      </c>
      <c r="M269" s="40">
        <v>0.75</v>
      </c>
    </row>
    <row r="270" spans="1:13" x14ac:dyDescent="0.25">
      <c r="A270" s="41" t="str">
        <f t="shared" si="86"/>
        <v>MLC-CCI</v>
      </c>
      <c r="B270" s="1" t="s" vm="9">
        <v>10</v>
      </c>
      <c r="C270" s="1">
        <v>24</v>
      </c>
      <c r="D270" s="39">
        <f t="shared" si="87"/>
        <v>0.75</v>
      </c>
      <c r="E270" s="1">
        <v>3</v>
      </c>
      <c r="F270" s="39">
        <f t="shared" si="88"/>
        <v>9.375E-2</v>
      </c>
      <c r="G270" s="1">
        <v>1</v>
      </c>
      <c r="H270" s="39">
        <f t="shared" si="89"/>
        <v>3.125E-2</v>
      </c>
      <c r="I270" s="1">
        <v>3</v>
      </c>
      <c r="J270" s="39">
        <f t="shared" si="90"/>
        <v>9.375E-2</v>
      </c>
      <c r="K270" s="1">
        <v>1</v>
      </c>
      <c r="L270" s="39">
        <f t="shared" si="91"/>
        <v>3.125E-2</v>
      </c>
      <c r="M270" s="40">
        <v>2.3203125</v>
      </c>
    </row>
    <row r="271" spans="1:13" x14ac:dyDescent="0.25">
      <c r="A271" s="41" t="str">
        <f t="shared" si="86"/>
        <v>NobleOak-CCI</v>
      </c>
      <c r="B271" s="1" t="s" vm="10">
        <v>11</v>
      </c>
      <c r="C271" s="1">
        <v>0</v>
      </c>
      <c r="D271" s="39">
        <f t="shared" si="87"/>
        <v>0</v>
      </c>
      <c r="E271" s="1">
        <v>0</v>
      </c>
      <c r="F271" s="39">
        <f t="shared" si="88"/>
        <v>0</v>
      </c>
      <c r="G271" s="1">
        <v>0</v>
      </c>
      <c r="H271" s="39">
        <f t="shared" si="89"/>
        <v>0</v>
      </c>
      <c r="I271" s="1">
        <v>0</v>
      </c>
      <c r="J271" s="39">
        <f t="shared" si="90"/>
        <v>0</v>
      </c>
      <c r="K271" s="1">
        <v>0</v>
      </c>
      <c r="L271" s="39">
        <f t="shared" si="91"/>
        <v>0</v>
      </c>
      <c r="M271" s="40">
        <v>0</v>
      </c>
    </row>
    <row r="272" spans="1:13" x14ac:dyDescent="0.25">
      <c r="A272" s="41" t="str">
        <f t="shared" si="86"/>
        <v>OnePath-CCI</v>
      </c>
      <c r="B272" s="1" t="s" vm="11">
        <v>12</v>
      </c>
      <c r="C272" s="1">
        <v>25</v>
      </c>
      <c r="D272" s="39">
        <f t="shared" si="87"/>
        <v>0.8928571428571429</v>
      </c>
      <c r="E272" s="1">
        <v>0</v>
      </c>
      <c r="F272" s="39">
        <f t="shared" si="88"/>
        <v>0</v>
      </c>
      <c r="G272" s="1">
        <v>1</v>
      </c>
      <c r="H272" s="39">
        <f t="shared" si="89"/>
        <v>3.5714285714285712E-2</v>
      </c>
      <c r="I272" s="1">
        <v>2</v>
      </c>
      <c r="J272" s="39">
        <f t="shared" si="90"/>
        <v>7.1428571428571425E-2</v>
      </c>
      <c r="K272" s="1">
        <v>0</v>
      </c>
      <c r="L272" s="39">
        <f t="shared" si="91"/>
        <v>0</v>
      </c>
      <c r="M272" s="40">
        <v>1.4732142857142858</v>
      </c>
    </row>
    <row r="273" spans="1:13" x14ac:dyDescent="0.25">
      <c r="A273" s="41" t="str">
        <f t="shared" si="86"/>
        <v>QBE-CCI</v>
      </c>
      <c r="B273" s="1" t="s" vm="12">
        <v>13</v>
      </c>
      <c r="C273" s="1">
        <v>0</v>
      </c>
      <c r="D273" s="39">
        <f t="shared" si="87"/>
        <v>0</v>
      </c>
      <c r="E273" s="1">
        <v>1</v>
      </c>
      <c r="F273" s="39">
        <f t="shared" si="88"/>
        <v>0.5</v>
      </c>
      <c r="G273" s="1">
        <v>1</v>
      </c>
      <c r="H273" s="39">
        <f t="shared" si="89"/>
        <v>0.5</v>
      </c>
      <c r="I273" s="1">
        <v>0</v>
      </c>
      <c r="J273" s="39">
        <f t="shared" si="90"/>
        <v>0</v>
      </c>
      <c r="K273" s="1">
        <v>0</v>
      </c>
      <c r="L273" s="39">
        <f t="shared" si="91"/>
        <v>0</v>
      </c>
      <c r="M273" s="40">
        <v>3.375</v>
      </c>
    </row>
    <row r="274" spans="1:13" x14ac:dyDescent="0.25">
      <c r="A274" s="41" t="str">
        <f t="shared" si="86"/>
        <v>Qinsure-CCI</v>
      </c>
      <c r="B274" s="1" t="s" vm="13">
        <v>14</v>
      </c>
      <c r="C274" s="1">
        <v>0</v>
      </c>
      <c r="D274" s="39">
        <f t="shared" si="87"/>
        <v>0</v>
      </c>
      <c r="E274" s="1">
        <v>0</v>
      </c>
      <c r="F274" s="39">
        <f t="shared" si="88"/>
        <v>0</v>
      </c>
      <c r="G274" s="1">
        <v>0</v>
      </c>
      <c r="H274" s="39">
        <f t="shared" si="89"/>
        <v>0</v>
      </c>
      <c r="I274" s="1">
        <v>0</v>
      </c>
      <c r="J274" s="39">
        <f t="shared" si="90"/>
        <v>0</v>
      </c>
      <c r="K274" s="1">
        <v>0</v>
      </c>
      <c r="L274" s="39">
        <f t="shared" si="91"/>
        <v>0</v>
      </c>
      <c r="M274" s="40">
        <v>0</v>
      </c>
    </row>
    <row r="275" spans="1:13" x14ac:dyDescent="0.25">
      <c r="A275" s="41" t="str">
        <f t="shared" si="86"/>
        <v>St Andrews-CCI</v>
      </c>
      <c r="B275" s="1" t="s" vm="14">
        <v>15</v>
      </c>
      <c r="C275" s="1">
        <v>0</v>
      </c>
      <c r="D275" s="39">
        <f t="shared" si="87"/>
        <v>0</v>
      </c>
      <c r="E275" s="1">
        <v>2</v>
      </c>
      <c r="F275" s="39">
        <f t="shared" si="88"/>
        <v>0.25</v>
      </c>
      <c r="G275" s="1">
        <v>0</v>
      </c>
      <c r="H275" s="39">
        <f t="shared" si="89"/>
        <v>0</v>
      </c>
      <c r="I275" s="1">
        <v>3</v>
      </c>
      <c r="J275" s="39">
        <f t="shared" si="90"/>
        <v>0.375</v>
      </c>
      <c r="K275" s="1">
        <v>3</v>
      </c>
      <c r="L275" s="39">
        <f t="shared" si="91"/>
        <v>0.375</v>
      </c>
      <c r="M275" s="40">
        <v>10.6875</v>
      </c>
    </row>
    <row r="276" spans="1:13" x14ac:dyDescent="0.25">
      <c r="A276" s="41" t="str">
        <f t="shared" si="86"/>
        <v>St George-CCI</v>
      </c>
      <c r="B276" s="1" t="s" vm="15">
        <v>16</v>
      </c>
      <c r="C276" s="1">
        <v>0</v>
      </c>
      <c r="D276" s="39">
        <f t="shared" si="87"/>
        <v>0</v>
      </c>
      <c r="E276" s="1">
        <v>0</v>
      </c>
      <c r="F276" s="39">
        <f t="shared" si="88"/>
        <v>0</v>
      </c>
      <c r="G276" s="1">
        <v>1</v>
      </c>
      <c r="H276" s="39">
        <f t="shared" si="89"/>
        <v>1</v>
      </c>
      <c r="I276" s="1">
        <v>0</v>
      </c>
      <c r="J276" s="39">
        <f t="shared" si="90"/>
        <v>0</v>
      </c>
      <c r="K276" s="1">
        <v>0</v>
      </c>
      <c r="L276" s="39">
        <f t="shared" si="91"/>
        <v>0</v>
      </c>
      <c r="M276" s="40">
        <v>4.5</v>
      </c>
    </row>
    <row r="277" spans="1:13" x14ac:dyDescent="0.25">
      <c r="A277" s="41" t="str">
        <f t="shared" si="86"/>
        <v>Suncorp-CCI</v>
      </c>
      <c r="B277" s="1" t="s" vm="16">
        <v>17</v>
      </c>
      <c r="C277" s="1">
        <v>1</v>
      </c>
      <c r="D277" s="39">
        <f t="shared" si="87"/>
        <v>0.25</v>
      </c>
      <c r="E277" s="1">
        <v>0</v>
      </c>
      <c r="F277" s="39">
        <f t="shared" si="88"/>
        <v>0</v>
      </c>
      <c r="G277" s="1">
        <v>2</v>
      </c>
      <c r="H277" s="39">
        <f t="shared" si="89"/>
        <v>0.5</v>
      </c>
      <c r="I277" s="1">
        <v>1</v>
      </c>
      <c r="J277" s="39">
        <f t="shared" si="90"/>
        <v>0.25</v>
      </c>
      <c r="K277" s="1">
        <v>0</v>
      </c>
      <c r="L277" s="39">
        <f t="shared" si="91"/>
        <v>0</v>
      </c>
      <c r="M277" s="40">
        <v>4.6875</v>
      </c>
    </row>
    <row r="278" spans="1:13" x14ac:dyDescent="0.25">
      <c r="A278" s="41" t="str">
        <f t="shared" si="86"/>
        <v>Swiss Re-CCI</v>
      </c>
      <c r="B278" s="1" t="s" vm="17">
        <v>18</v>
      </c>
      <c r="C278" s="1">
        <v>0</v>
      </c>
      <c r="D278" s="39">
        <f t="shared" ref="D278:D281" si="92">IFERROR(C278/($C278+$E278+$G278+$I278+$K278),0)</f>
        <v>0</v>
      </c>
      <c r="E278" s="1">
        <v>0</v>
      </c>
      <c r="F278" s="39">
        <f t="shared" ref="F278:F281" si="93">IFERROR(E278/($C278+$E278+$G278+$I278+$K278),0)</f>
        <v>0</v>
      </c>
      <c r="G278" s="1">
        <v>0</v>
      </c>
      <c r="H278" s="39">
        <f t="shared" si="89"/>
        <v>0</v>
      </c>
      <c r="I278" s="1">
        <v>0</v>
      </c>
      <c r="J278" s="39">
        <f t="shared" si="90"/>
        <v>0</v>
      </c>
      <c r="K278" s="1">
        <v>0</v>
      </c>
      <c r="L278" s="39">
        <f t="shared" si="91"/>
        <v>0</v>
      </c>
      <c r="M278" s="40">
        <v>0</v>
      </c>
    </row>
    <row r="279" spans="1:13" x14ac:dyDescent="0.25">
      <c r="A279" s="41" t="str">
        <f t="shared" si="86"/>
        <v>TAL Life-CCI</v>
      </c>
      <c r="B279" s="1" t="s" vm="18">
        <v>19</v>
      </c>
      <c r="C279" s="1">
        <v>0</v>
      </c>
      <c r="D279" s="39">
        <f t="shared" si="92"/>
        <v>0</v>
      </c>
      <c r="E279" s="1">
        <v>0</v>
      </c>
      <c r="F279" s="39">
        <f t="shared" si="93"/>
        <v>0</v>
      </c>
      <c r="G279" s="1">
        <v>0</v>
      </c>
      <c r="H279" s="39">
        <f t="shared" si="89"/>
        <v>0</v>
      </c>
      <c r="I279" s="1">
        <v>0</v>
      </c>
      <c r="J279" s="39">
        <f t="shared" si="90"/>
        <v>0</v>
      </c>
      <c r="K279" s="1">
        <v>0</v>
      </c>
      <c r="L279" s="39">
        <f t="shared" si="91"/>
        <v>0</v>
      </c>
      <c r="M279" s="40">
        <v>0</v>
      </c>
    </row>
    <row r="280" spans="1:13" x14ac:dyDescent="0.25">
      <c r="A280" s="41" t="str">
        <f t="shared" si="86"/>
        <v>Westpac-CCI</v>
      </c>
      <c r="B280" s="1" t="s" vm="19">
        <v>20</v>
      </c>
      <c r="C280" s="1">
        <v>6</v>
      </c>
      <c r="D280" s="39">
        <f t="shared" si="92"/>
        <v>0.54545454545454541</v>
      </c>
      <c r="E280" s="1">
        <v>2</v>
      </c>
      <c r="F280" s="39">
        <f t="shared" si="93"/>
        <v>0.18181818181818182</v>
      </c>
      <c r="G280" s="1">
        <v>3</v>
      </c>
      <c r="H280" s="39">
        <f t="shared" si="89"/>
        <v>0.27272727272727271</v>
      </c>
      <c r="I280" s="1">
        <v>0</v>
      </c>
      <c r="J280" s="39">
        <f t="shared" si="90"/>
        <v>0</v>
      </c>
      <c r="K280" s="1">
        <v>0</v>
      </c>
      <c r="L280" s="39">
        <f t="shared" si="91"/>
        <v>0</v>
      </c>
      <c r="M280" s="40">
        <v>2.0454545454545454</v>
      </c>
    </row>
    <row r="281" spans="1:13" x14ac:dyDescent="0.25">
      <c r="A281" s="41" t="str">
        <f t="shared" si="86"/>
        <v>Zurich-CCI</v>
      </c>
      <c r="B281" s="1" t="s" vm="20">
        <v>21</v>
      </c>
      <c r="C281" s="1">
        <v>0</v>
      </c>
      <c r="D281" s="39">
        <f t="shared" si="92"/>
        <v>0</v>
      </c>
      <c r="E281" s="1">
        <v>0</v>
      </c>
      <c r="F281" s="39">
        <f t="shared" si="93"/>
        <v>0</v>
      </c>
      <c r="G281" s="1">
        <v>0</v>
      </c>
      <c r="H281" s="39">
        <f t="shared" si="89"/>
        <v>0</v>
      </c>
      <c r="I281" s="1">
        <v>0</v>
      </c>
      <c r="J281" s="39">
        <f t="shared" si="90"/>
        <v>0</v>
      </c>
      <c r="K281" s="1">
        <v>0</v>
      </c>
      <c r="L281" s="39">
        <f t="shared" si="91"/>
        <v>0</v>
      </c>
      <c r="M281" s="40">
        <v>0</v>
      </c>
    </row>
    <row r="283" spans="1:13" ht="14.45" customHeight="1" x14ac:dyDescent="0.25">
      <c r="B283" s="6" t="s">
        <v>35</v>
      </c>
      <c r="C283" s="311" t="s">
        <v>69</v>
      </c>
      <c r="D283" s="311"/>
      <c r="E283" s="308" t="s">
        <v>70</v>
      </c>
      <c r="F283" s="308"/>
      <c r="G283" s="308" t="s">
        <v>71</v>
      </c>
      <c r="H283" s="308"/>
      <c r="I283" s="308" t="s" vm="32">
        <v>66</v>
      </c>
      <c r="J283" s="308"/>
      <c r="K283" s="308" t="s">
        <v>67</v>
      </c>
      <c r="L283" s="308"/>
      <c r="M283" s="16" t="s" vm="33">
        <v>68</v>
      </c>
    </row>
    <row r="284" spans="1:13" x14ac:dyDescent="0.25">
      <c r="B284" s="7"/>
      <c r="C284" s="7" t="s">
        <v>95</v>
      </c>
      <c r="D284" s="7" t="s">
        <v>96</v>
      </c>
      <c r="E284" s="7" t="s">
        <v>95</v>
      </c>
      <c r="F284" s="7" t="s">
        <v>96</v>
      </c>
      <c r="G284" s="7" t="s">
        <v>95</v>
      </c>
      <c r="H284" s="7" t="s">
        <v>96</v>
      </c>
      <c r="I284" s="7" t="s">
        <v>95</v>
      </c>
      <c r="J284" s="7" t="s">
        <v>96</v>
      </c>
      <c r="K284" s="7" t="s">
        <v>95</v>
      </c>
      <c r="L284" s="7" t="s">
        <v>96</v>
      </c>
      <c r="M284" s="7"/>
    </row>
    <row r="285" spans="1:13" x14ac:dyDescent="0.25">
      <c r="A285" s="41" t="str">
        <f>B285&amp;"-"&amp;$B$283</f>
        <v>AIA-Funeral</v>
      </c>
      <c r="B285" s="1" t="s">
        <v>1</v>
      </c>
      <c r="C285" s="1">
        <v>0</v>
      </c>
      <c r="D285" s="39">
        <f>IFERROR(C285/($C285+$E285+$G285+$I285+$K285),0)</f>
        <v>0</v>
      </c>
      <c r="E285" s="1">
        <v>0</v>
      </c>
      <c r="F285" s="39">
        <f>IFERROR(E285/($C285+$E285+$G285+$I285+$K285),0)</f>
        <v>0</v>
      </c>
      <c r="G285" s="1">
        <v>0</v>
      </c>
      <c r="H285" s="39">
        <f>IFERROR(G285/($C285+$E285+$G285+$I285+$K285),0)</f>
        <v>0</v>
      </c>
      <c r="I285" s="1">
        <v>0</v>
      </c>
      <c r="J285" s="39">
        <f>IFERROR(I285/($C285+$E285+$G285+$I285+$K285),0)</f>
        <v>0</v>
      </c>
      <c r="K285" s="1">
        <v>0</v>
      </c>
      <c r="L285" s="39">
        <f>IFERROR(K285/($C285+$E285+$G285+$I285+$K285),0)</f>
        <v>0</v>
      </c>
      <c r="M285" s="40">
        <v>0</v>
      </c>
    </row>
    <row r="286" spans="1:13" x14ac:dyDescent="0.25">
      <c r="A286" s="41" t="str">
        <f t="shared" ref="A286:A305" si="94">B286&amp;"-"&amp;$B$283</f>
        <v>Allianz-Funeral</v>
      </c>
      <c r="B286" s="1" t="s" vm="1">
        <v>2</v>
      </c>
      <c r="C286" s="1">
        <v>0</v>
      </c>
      <c r="D286" s="39">
        <f t="shared" ref="D286:D301" si="95">IFERROR(C286/($C286+$E286+$G286+$I286+$K286),0)</f>
        <v>0</v>
      </c>
      <c r="E286" s="1">
        <v>0</v>
      </c>
      <c r="F286" s="39">
        <f t="shared" ref="F286:F301" si="96">IFERROR(E286/($C286+$E286+$G286+$I286+$K286),0)</f>
        <v>0</v>
      </c>
      <c r="G286" s="1">
        <v>0</v>
      </c>
      <c r="H286" s="39">
        <f t="shared" ref="H286:H305" si="97">IFERROR(G286/($C286+$E286+$G286+$I286+$K286),0)</f>
        <v>0</v>
      </c>
      <c r="I286" s="1">
        <v>0</v>
      </c>
      <c r="J286" s="39">
        <f t="shared" ref="J286:J305" si="98">IFERROR(I286/($C286+$E286+$G286+$I286+$K286),0)</f>
        <v>0</v>
      </c>
      <c r="K286" s="1">
        <v>0</v>
      </c>
      <c r="L286" s="39">
        <f t="shared" ref="L286:L305" si="99">IFERROR(K286/($C286+$E286+$G286+$I286+$K286),0)</f>
        <v>0</v>
      </c>
      <c r="M286" s="40">
        <v>0</v>
      </c>
    </row>
    <row r="287" spans="1:13" x14ac:dyDescent="0.25">
      <c r="A287" s="41" t="str">
        <f t="shared" si="94"/>
        <v>AMP-Funeral</v>
      </c>
      <c r="B287" s="1" t="s" vm="2">
        <v>3</v>
      </c>
      <c r="C287" s="1">
        <v>0</v>
      </c>
      <c r="D287" s="39">
        <f t="shared" si="95"/>
        <v>0</v>
      </c>
      <c r="E287" s="1">
        <v>0</v>
      </c>
      <c r="F287" s="39">
        <f t="shared" si="96"/>
        <v>0</v>
      </c>
      <c r="G287" s="1">
        <v>0</v>
      </c>
      <c r="H287" s="39">
        <f t="shared" si="97"/>
        <v>0</v>
      </c>
      <c r="I287" s="1">
        <v>0</v>
      </c>
      <c r="J287" s="39">
        <f t="shared" si="98"/>
        <v>0</v>
      </c>
      <c r="K287" s="1">
        <v>0</v>
      </c>
      <c r="L287" s="39">
        <f t="shared" si="99"/>
        <v>0</v>
      </c>
      <c r="M287" s="40">
        <v>0</v>
      </c>
    </row>
    <row r="288" spans="1:13" x14ac:dyDescent="0.25">
      <c r="A288" s="41" t="str">
        <f t="shared" si="94"/>
        <v>Clearview-Funeral</v>
      </c>
      <c r="B288" s="1" t="s" vm="3">
        <v>4</v>
      </c>
      <c r="C288" s="1">
        <v>0</v>
      </c>
      <c r="D288" s="39">
        <f t="shared" si="95"/>
        <v>0</v>
      </c>
      <c r="E288" s="1">
        <v>0</v>
      </c>
      <c r="F288" s="39">
        <f t="shared" si="96"/>
        <v>0</v>
      </c>
      <c r="G288" s="1">
        <v>0</v>
      </c>
      <c r="H288" s="39">
        <f t="shared" si="97"/>
        <v>0</v>
      </c>
      <c r="I288" s="1">
        <v>0</v>
      </c>
      <c r="J288" s="39">
        <f t="shared" si="98"/>
        <v>0</v>
      </c>
      <c r="K288" s="1">
        <v>0</v>
      </c>
      <c r="L288" s="39">
        <f t="shared" si="99"/>
        <v>0</v>
      </c>
      <c r="M288" s="40">
        <v>0</v>
      </c>
    </row>
    <row r="289" spans="1:13" x14ac:dyDescent="0.25">
      <c r="A289" s="41" t="str">
        <f t="shared" si="94"/>
        <v>CMLA-Funeral</v>
      </c>
      <c r="B289" s="1" t="s" vm="4">
        <v>5</v>
      </c>
      <c r="C289" s="1">
        <v>0</v>
      </c>
      <c r="D289" s="39">
        <f t="shared" si="95"/>
        <v>0</v>
      </c>
      <c r="E289" s="1">
        <v>0</v>
      </c>
      <c r="F289" s="39">
        <f t="shared" si="96"/>
        <v>0</v>
      </c>
      <c r="G289" s="1">
        <v>0</v>
      </c>
      <c r="H289" s="39">
        <f t="shared" si="97"/>
        <v>0</v>
      </c>
      <c r="I289" s="1">
        <v>0</v>
      </c>
      <c r="J289" s="39">
        <f t="shared" si="98"/>
        <v>0</v>
      </c>
      <c r="K289" s="1">
        <v>0</v>
      </c>
      <c r="L289" s="39">
        <f t="shared" si="99"/>
        <v>0</v>
      </c>
      <c r="M289" s="40">
        <v>0</v>
      </c>
    </row>
    <row r="290" spans="1:13" x14ac:dyDescent="0.25">
      <c r="A290" s="41" t="str">
        <f t="shared" si="94"/>
        <v>Hallmark-Funeral</v>
      </c>
      <c r="B290" s="1" t="s" vm="5">
        <v>6</v>
      </c>
      <c r="C290" s="1">
        <v>0</v>
      </c>
      <c r="D290" s="39">
        <f t="shared" si="95"/>
        <v>0</v>
      </c>
      <c r="E290" s="1">
        <v>0</v>
      </c>
      <c r="F290" s="39">
        <f t="shared" si="96"/>
        <v>0</v>
      </c>
      <c r="G290" s="1">
        <v>0</v>
      </c>
      <c r="H290" s="39">
        <f t="shared" si="97"/>
        <v>0</v>
      </c>
      <c r="I290" s="1">
        <v>0</v>
      </c>
      <c r="J290" s="39">
        <f t="shared" si="98"/>
        <v>0</v>
      </c>
      <c r="K290" s="1">
        <v>0</v>
      </c>
      <c r="L290" s="39">
        <f t="shared" si="99"/>
        <v>0</v>
      </c>
      <c r="M290" s="40">
        <v>0</v>
      </c>
    </row>
    <row r="291" spans="1:13" x14ac:dyDescent="0.25">
      <c r="A291" s="41" t="str">
        <f t="shared" si="94"/>
        <v>Hannover Re-Funeral</v>
      </c>
      <c r="B291" s="1" t="s" vm="6">
        <v>7</v>
      </c>
      <c r="C291" s="1">
        <v>5</v>
      </c>
      <c r="D291" s="39">
        <f t="shared" si="95"/>
        <v>1</v>
      </c>
      <c r="E291" s="1">
        <v>0</v>
      </c>
      <c r="F291" s="39">
        <f t="shared" si="96"/>
        <v>0</v>
      </c>
      <c r="G291" s="1">
        <v>0</v>
      </c>
      <c r="H291" s="39">
        <f t="shared" si="97"/>
        <v>0</v>
      </c>
      <c r="I291" s="1">
        <v>0</v>
      </c>
      <c r="J291" s="39">
        <f t="shared" si="98"/>
        <v>0</v>
      </c>
      <c r="K291" s="1">
        <v>0</v>
      </c>
      <c r="L291" s="39">
        <f t="shared" si="99"/>
        <v>0</v>
      </c>
      <c r="M291" s="40">
        <v>0.75</v>
      </c>
    </row>
    <row r="292" spans="1:13" x14ac:dyDescent="0.25">
      <c r="A292" s="41" t="str">
        <f t="shared" si="94"/>
        <v>HCF-Funeral</v>
      </c>
      <c r="B292" s="1" t="s" vm="7">
        <v>8</v>
      </c>
      <c r="C292" s="1">
        <v>0</v>
      </c>
      <c r="D292" s="39">
        <f t="shared" si="95"/>
        <v>0</v>
      </c>
      <c r="E292" s="1">
        <v>0</v>
      </c>
      <c r="F292" s="39">
        <f t="shared" si="96"/>
        <v>0</v>
      </c>
      <c r="G292" s="1">
        <v>0</v>
      </c>
      <c r="H292" s="39">
        <f t="shared" si="97"/>
        <v>0</v>
      </c>
      <c r="I292" s="1">
        <v>0</v>
      </c>
      <c r="J292" s="39">
        <f t="shared" si="98"/>
        <v>0</v>
      </c>
      <c r="K292" s="1">
        <v>0</v>
      </c>
      <c r="L292" s="39">
        <f t="shared" si="99"/>
        <v>0</v>
      </c>
      <c r="M292" s="40">
        <v>0</v>
      </c>
    </row>
    <row r="293" spans="1:13" x14ac:dyDescent="0.25">
      <c r="A293" s="41" t="str">
        <f t="shared" si="94"/>
        <v>MetLife-Funeral</v>
      </c>
      <c r="B293" s="1" t="s" vm="8">
        <v>9</v>
      </c>
      <c r="C293" s="1">
        <v>0</v>
      </c>
      <c r="D293" s="39">
        <f t="shared" si="95"/>
        <v>0</v>
      </c>
      <c r="E293" s="1">
        <v>0</v>
      </c>
      <c r="F293" s="39">
        <f t="shared" si="96"/>
        <v>0</v>
      </c>
      <c r="G293" s="1">
        <v>0</v>
      </c>
      <c r="H293" s="39">
        <f t="shared" si="97"/>
        <v>0</v>
      </c>
      <c r="I293" s="1">
        <v>0</v>
      </c>
      <c r="J293" s="39">
        <f t="shared" si="98"/>
        <v>0</v>
      </c>
      <c r="K293" s="1">
        <v>0</v>
      </c>
      <c r="L293" s="39">
        <f t="shared" si="99"/>
        <v>0</v>
      </c>
      <c r="M293" s="40">
        <v>0</v>
      </c>
    </row>
    <row r="294" spans="1:13" x14ac:dyDescent="0.25">
      <c r="A294" s="41" t="str">
        <f t="shared" si="94"/>
        <v>MLC-Funeral</v>
      </c>
      <c r="B294" s="1" t="s" vm="9">
        <v>10</v>
      </c>
      <c r="C294" s="1">
        <v>0</v>
      </c>
      <c r="D294" s="39">
        <f t="shared" si="95"/>
        <v>0</v>
      </c>
      <c r="E294" s="1">
        <v>0</v>
      </c>
      <c r="F294" s="39">
        <f t="shared" si="96"/>
        <v>0</v>
      </c>
      <c r="G294" s="1">
        <v>0</v>
      </c>
      <c r="H294" s="39">
        <f t="shared" si="97"/>
        <v>0</v>
      </c>
      <c r="I294" s="1">
        <v>0</v>
      </c>
      <c r="J294" s="39">
        <f t="shared" si="98"/>
        <v>0</v>
      </c>
      <c r="K294" s="1">
        <v>0</v>
      </c>
      <c r="L294" s="39">
        <f t="shared" si="99"/>
        <v>0</v>
      </c>
      <c r="M294" s="40">
        <v>0</v>
      </c>
    </row>
    <row r="295" spans="1:13" x14ac:dyDescent="0.25">
      <c r="A295" s="41" t="str">
        <f t="shared" si="94"/>
        <v>NobleOak-Funeral</v>
      </c>
      <c r="B295" s="1" t="s" vm="10">
        <v>11</v>
      </c>
      <c r="C295" s="1">
        <v>0</v>
      </c>
      <c r="D295" s="39">
        <f t="shared" si="95"/>
        <v>0</v>
      </c>
      <c r="E295" s="1">
        <v>0</v>
      </c>
      <c r="F295" s="39">
        <f t="shared" si="96"/>
        <v>0</v>
      </c>
      <c r="G295" s="1">
        <v>0</v>
      </c>
      <c r="H295" s="39">
        <f t="shared" si="97"/>
        <v>0</v>
      </c>
      <c r="I295" s="1">
        <v>0</v>
      </c>
      <c r="J295" s="39">
        <f t="shared" si="98"/>
        <v>0</v>
      </c>
      <c r="K295" s="1">
        <v>0</v>
      </c>
      <c r="L295" s="39">
        <f t="shared" si="99"/>
        <v>0</v>
      </c>
      <c r="M295" s="40">
        <v>0</v>
      </c>
    </row>
    <row r="296" spans="1:13" x14ac:dyDescent="0.25">
      <c r="A296" s="41" t="str">
        <f t="shared" si="94"/>
        <v>OnePath-Funeral</v>
      </c>
      <c r="B296" s="1" t="s" vm="11">
        <v>12</v>
      </c>
      <c r="C296" s="1">
        <v>0</v>
      </c>
      <c r="D296" s="39">
        <f t="shared" si="95"/>
        <v>0</v>
      </c>
      <c r="E296" s="1">
        <v>0</v>
      </c>
      <c r="F296" s="39">
        <f t="shared" si="96"/>
        <v>0</v>
      </c>
      <c r="G296" s="1">
        <v>0</v>
      </c>
      <c r="H296" s="39">
        <f t="shared" si="97"/>
        <v>0</v>
      </c>
      <c r="I296" s="1">
        <v>0</v>
      </c>
      <c r="J296" s="39">
        <f t="shared" si="98"/>
        <v>0</v>
      </c>
      <c r="K296" s="1">
        <v>0</v>
      </c>
      <c r="L296" s="39">
        <f t="shared" si="99"/>
        <v>0</v>
      </c>
      <c r="M296" s="40">
        <v>0</v>
      </c>
    </row>
    <row r="297" spans="1:13" x14ac:dyDescent="0.25">
      <c r="A297" s="41" t="str">
        <f t="shared" si="94"/>
        <v>QBE-Funeral</v>
      </c>
      <c r="B297" s="1" t="s" vm="12">
        <v>13</v>
      </c>
      <c r="C297" s="1">
        <v>0</v>
      </c>
      <c r="D297" s="39">
        <f t="shared" si="95"/>
        <v>0</v>
      </c>
      <c r="E297" s="1">
        <v>0</v>
      </c>
      <c r="F297" s="39">
        <f t="shared" si="96"/>
        <v>0</v>
      </c>
      <c r="G297" s="1">
        <v>0</v>
      </c>
      <c r="H297" s="39">
        <f t="shared" si="97"/>
        <v>0</v>
      </c>
      <c r="I297" s="1">
        <v>0</v>
      </c>
      <c r="J297" s="39">
        <f t="shared" si="98"/>
        <v>0</v>
      </c>
      <c r="K297" s="1">
        <v>0</v>
      </c>
      <c r="L297" s="39">
        <f t="shared" si="99"/>
        <v>0</v>
      </c>
      <c r="M297" s="40">
        <v>0</v>
      </c>
    </row>
    <row r="298" spans="1:13" x14ac:dyDescent="0.25">
      <c r="A298" s="41" t="str">
        <f t="shared" si="94"/>
        <v>Qinsure-Funeral</v>
      </c>
      <c r="B298" s="1" t="s" vm="13">
        <v>14</v>
      </c>
      <c r="C298" s="1">
        <v>0</v>
      </c>
      <c r="D298" s="39">
        <f t="shared" si="95"/>
        <v>0</v>
      </c>
      <c r="E298" s="1">
        <v>0</v>
      </c>
      <c r="F298" s="39">
        <f t="shared" si="96"/>
        <v>0</v>
      </c>
      <c r="G298" s="1">
        <v>0</v>
      </c>
      <c r="H298" s="39">
        <f t="shared" si="97"/>
        <v>0</v>
      </c>
      <c r="I298" s="1">
        <v>0</v>
      </c>
      <c r="J298" s="39">
        <f t="shared" si="98"/>
        <v>0</v>
      </c>
      <c r="K298" s="1">
        <v>0</v>
      </c>
      <c r="L298" s="39">
        <f t="shared" si="99"/>
        <v>0</v>
      </c>
      <c r="M298" s="40">
        <v>0</v>
      </c>
    </row>
    <row r="299" spans="1:13" x14ac:dyDescent="0.25">
      <c r="A299" s="41" t="str">
        <f t="shared" si="94"/>
        <v>St Andrews-Funeral</v>
      </c>
      <c r="B299" s="1" t="s" vm="14">
        <v>15</v>
      </c>
      <c r="C299" s="1">
        <v>1</v>
      </c>
      <c r="D299" s="39">
        <f t="shared" si="95"/>
        <v>0.5</v>
      </c>
      <c r="E299" s="1">
        <v>0</v>
      </c>
      <c r="F299" s="39">
        <f t="shared" si="96"/>
        <v>0</v>
      </c>
      <c r="G299" s="1">
        <v>0</v>
      </c>
      <c r="H299" s="39">
        <f t="shared" si="97"/>
        <v>0</v>
      </c>
      <c r="I299" s="1">
        <v>1</v>
      </c>
      <c r="J299" s="39">
        <f t="shared" si="98"/>
        <v>0.5</v>
      </c>
      <c r="K299" s="1">
        <v>0</v>
      </c>
      <c r="L299" s="39">
        <f t="shared" si="99"/>
        <v>0</v>
      </c>
      <c r="M299" s="40">
        <v>4.875</v>
      </c>
    </row>
    <row r="300" spans="1:13" x14ac:dyDescent="0.25">
      <c r="A300" s="41" t="str">
        <f t="shared" si="94"/>
        <v>St George-Funeral</v>
      </c>
      <c r="B300" s="1" t="s" vm="15">
        <v>16</v>
      </c>
      <c r="C300" s="1">
        <v>0</v>
      </c>
      <c r="D300" s="39">
        <f t="shared" si="95"/>
        <v>0</v>
      </c>
      <c r="E300" s="1">
        <v>0</v>
      </c>
      <c r="F300" s="39">
        <f t="shared" si="96"/>
        <v>0</v>
      </c>
      <c r="G300" s="1">
        <v>0</v>
      </c>
      <c r="H300" s="39">
        <f t="shared" si="97"/>
        <v>0</v>
      </c>
      <c r="I300" s="1">
        <v>0</v>
      </c>
      <c r="J300" s="39">
        <f t="shared" si="98"/>
        <v>0</v>
      </c>
      <c r="K300" s="1">
        <v>0</v>
      </c>
      <c r="L300" s="39">
        <f t="shared" si="99"/>
        <v>0</v>
      </c>
      <c r="M300" s="40">
        <v>0</v>
      </c>
    </row>
    <row r="301" spans="1:13" x14ac:dyDescent="0.25">
      <c r="A301" s="41" t="str">
        <f t="shared" si="94"/>
        <v>Suncorp-Funeral</v>
      </c>
      <c r="B301" s="1" t="s" vm="16">
        <v>17</v>
      </c>
      <c r="C301" s="1">
        <v>1</v>
      </c>
      <c r="D301" s="39">
        <f t="shared" si="95"/>
        <v>0.25</v>
      </c>
      <c r="E301" s="1">
        <v>2</v>
      </c>
      <c r="F301" s="39">
        <f t="shared" si="96"/>
        <v>0.5</v>
      </c>
      <c r="G301" s="1">
        <v>1</v>
      </c>
      <c r="H301" s="39">
        <f t="shared" si="97"/>
        <v>0.25</v>
      </c>
      <c r="I301" s="1">
        <v>0</v>
      </c>
      <c r="J301" s="39">
        <f t="shared" si="98"/>
        <v>0</v>
      </c>
      <c r="K301" s="1">
        <v>0</v>
      </c>
      <c r="L301" s="39">
        <f t="shared" si="99"/>
        <v>0</v>
      </c>
      <c r="M301" s="40">
        <v>2.4375</v>
      </c>
    </row>
    <row r="302" spans="1:13" x14ac:dyDescent="0.25">
      <c r="A302" s="41" t="str">
        <f t="shared" si="94"/>
        <v>Swiss Re-Funeral</v>
      </c>
      <c r="B302" s="1" t="s" vm="17">
        <v>18</v>
      </c>
      <c r="C302" s="1">
        <v>0</v>
      </c>
      <c r="D302" s="39">
        <f t="shared" ref="D302:D305" si="100">IFERROR(C302/($C302+$E302+$G302+$I302+$K302),0)</f>
        <v>0</v>
      </c>
      <c r="E302" s="1">
        <v>0</v>
      </c>
      <c r="F302" s="39">
        <f t="shared" ref="F302:F305" si="101">IFERROR(E302/($C302+$E302+$G302+$I302+$K302),0)</f>
        <v>0</v>
      </c>
      <c r="G302" s="1">
        <v>0</v>
      </c>
      <c r="H302" s="39">
        <f t="shared" si="97"/>
        <v>0</v>
      </c>
      <c r="I302" s="1">
        <v>0</v>
      </c>
      <c r="J302" s="39">
        <f t="shared" si="98"/>
        <v>0</v>
      </c>
      <c r="K302" s="1">
        <v>0</v>
      </c>
      <c r="L302" s="39">
        <f t="shared" si="99"/>
        <v>0</v>
      </c>
      <c r="M302" s="40">
        <v>0</v>
      </c>
    </row>
    <row r="303" spans="1:13" x14ac:dyDescent="0.25">
      <c r="A303" s="41" t="str">
        <f t="shared" si="94"/>
        <v>TAL Life-Funeral</v>
      </c>
      <c r="B303" s="1" t="s" vm="18">
        <v>19</v>
      </c>
      <c r="C303" s="1">
        <v>8</v>
      </c>
      <c r="D303" s="39">
        <f t="shared" si="100"/>
        <v>0.88888888888888884</v>
      </c>
      <c r="E303" s="1">
        <v>1</v>
      </c>
      <c r="F303" s="39">
        <f t="shared" si="101"/>
        <v>0.1111111111111111</v>
      </c>
      <c r="G303" s="1">
        <v>0</v>
      </c>
      <c r="H303" s="39">
        <f t="shared" si="97"/>
        <v>0</v>
      </c>
      <c r="I303" s="1">
        <v>0</v>
      </c>
      <c r="J303" s="39">
        <f t="shared" si="98"/>
        <v>0</v>
      </c>
      <c r="K303" s="1">
        <v>0</v>
      </c>
      <c r="L303" s="39">
        <f t="shared" si="99"/>
        <v>0</v>
      </c>
      <c r="M303" s="40">
        <v>0.91666666666666663</v>
      </c>
    </row>
    <row r="304" spans="1:13" x14ac:dyDescent="0.25">
      <c r="A304" s="41" t="str">
        <f t="shared" si="94"/>
        <v>Westpac-Funeral</v>
      </c>
      <c r="B304" s="1" t="s" vm="19">
        <v>20</v>
      </c>
      <c r="C304" s="1">
        <v>2</v>
      </c>
      <c r="D304" s="39">
        <f t="shared" si="100"/>
        <v>0.5</v>
      </c>
      <c r="E304" s="1">
        <v>2</v>
      </c>
      <c r="F304" s="39">
        <f t="shared" si="101"/>
        <v>0.5</v>
      </c>
      <c r="G304" s="1">
        <v>0</v>
      </c>
      <c r="H304" s="39">
        <f t="shared" si="97"/>
        <v>0</v>
      </c>
      <c r="I304" s="1">
        <v>0</v>
      </c>
      <c r="J304" s="39">
        <f t="shared" si="98"/>
        <v>0</v>
      </c>
      <c r="K304" s="1">
        <v>0</v>
      </c>
      <c r="L304" s="39">
        <f t="shared" si="99"/>
        <v>0</v>
      </c>
      <c r="M304" s="40">
        <v>1.5</v>
      </c>
    </row>
    <row r="305" spans="1:13" x14ac:dyDescent="0.25">
      <c r="A305" s="41" t="str">
        <f t="shared" si="94"/>
        <v>Zurich-Funeral</v>
      </c>
      <c r="B305" s="1" t="s" vm="20">
        <v>21</v>
      </c>
      <c r="C305" s="1">
        <v>0</v>
      </c>
      <c r="D305" s="39">
        <f t="shared" si="100"/>
        <v>0</v>
      </c>
      <c r="E305" s="1">
        <v>0</v>
      </c>
      <c r="F305" s="39">
        <f t="shared" si="101"/>
        <v>0</v>
      </c>
      <c r="G305" s="1">
        <v>0</v>
      </c>
      <c r="H305" s="39">
        <f t="shared" si="97"/>
        <v>0</v>
      </c>
      <c r="I305" s="1">
        <v>0</v>
      </c>
      <c r="J305" s="39">
        <f t="shared" si="98"/>
        <v>0</v>
      </c>
      <c r="K305" s="1">
        <v>0</v>
      </c>
      <c r="L305" s="39">
        <f t="shared" si="99"/>
        <v>0</v>
      </c>
      <c r="M305" s="40">
        <v>0</v>
      </c>
    </row>
    <row r="307" spans="1:13" ht="14.45" customHeight="1" x14ac:dyDescent="0.25">
      <c r="B307" s="6" t="s">
        <v>36</v>
      </c>
      <c r="C307" s="311" t="s">
        <v>69</v>
      </c>
      <c r="D307" s="311"/>
      <c r="E307" s="308" t="s">
        <v>70</v>
      </c>
      <c r="F307" s="308"/>
      <c r="G307" s="308" t="s">
        <v>71</v>
      </c>
      <c r="H307" s="308"/>
      <c r="I307" s="308" t="s" vm="32">
        <v>66</v>
      </c>
      <c r="J307" s="308"/>
      <c r="K307" s="308" t="s">
        <v>67</v>
      </c>
      <c r="L307" s="308"/>
      <c r="M307" s="16" t="s" vm="33">
        <v>68</v>
      </c>
    </row>
    <row r="308" spans="1:13" x14ac:dyDescent="0.25">
      <c r="B308" s="7"/>
      <c r="C308" s="7" t="s">
        <v>95</v>
      </c>
      <c r="D308" s="7" t="s">
        <v>96</v>
      </c>
      <c r="E308" s="7" t="s">
        <v>95</v>
      </c>
      <c r="F308" s="7" t="s">
        <v>96</v>
      </c>
      <c r="G308" s="7" t="s">
        <v>95</v>
      </c>
      <c r="H308" s="7" t="s">
        <v>96</v>
      </c>
      <c r="I308" s="7" t="s">
        <v>95</v>
      </c>
      <c r="J308" s="7" t="s">
        <v>96</v>
      </c>
      <c r="K308" s="7" t="s">
        <v>95</v>
      </c>
      <c r="L308" s="7" t="s">
        <v>96</v>
      </c>
      <c r="M308" s="7"/>
    </row>
    <row r="309" spans="1:13" x14ac:dyDescent="0.25">
      <c r="A309" s="41" t="str">
        <f>B309&amp;"-"&amp;$B$307</f>
        <v>AIA-Accident</v>
      </c>
      <c r="B309" s="1" t="s">
        <v>1</v>
      </c>
      <c r="C309" s="1">
        <v>0</v>
      </c>
      <c r="D309" s="39">
        <f>IFERROR(C309/($C309+$E309+$G309+$I309+$K309),0)</f>
        <v>0</v>
      </c>
      <c r="E309" s="1">
        <v>0</v>
      </c>
      <c r="F309" s="39">
        <f>IFERROR(E309/($C309+$E309+$G309+$I309+$K309),0)</f>
        <v>0</v>
      </c>
      <c r="G309" s="1">
        <v>0</v>
      </c>
      <c r="H309" s="39">
        <f>IFERROR(G309/($C309+$E309+$G309+$I309+$K309),0)</f>
        <v>0</v>
      </c>
      <c r="I309" s="1">
        <v>0</v>
      </c>
      <c r="J309" s="39">
        <f>IFERROR(I309/($C309+$E309+$G309+$I309+$K309),0)</f>
        <v>0</v>
      </c>
      <c r="K309" s="1">
        <v>0</v>
      </c>
      <c r="L309" s="39">
        <f>IFERROR(K309/($C309+$E309+$G309+$I309+$K309),0)</f>
        <v>0</v>
      </c>
      <c r="M309" s="40">
        <v>0</v>
      </c>
    </row>
    <row r="310" spans="1:13" x14ac:dyDescent="0.25">
      <c r="A310" s="41" t="str">
        <f t="shared" ref="A310:A329" si="102">B310&amp;"-"&amp;$B$307</f>
        <v>Allianz-Accident</v>
      </c>
      <c r="B310" s="1" t="s" vm="1">
        <v>2</v>
      </c>
      <c r="C310" s="1">
        <v>0</v>
      </c>
      <c r="D310" s="39">
        <f t="shared" ref="D310:D325" si="103">IFERROR(C310/($C310+$E310+$G310+$I310+$K310),0)</f>
        <v>0</v>
      </c>
      <c r="E310" s="1">
        <v>0</v>
      </c>
      <c r="F310" s="39">
        <f t="shared" ref="F310:F325" si="104">IFERROR(E310/($C310+$E310+$G310+$I310+$K310),0)</f>
        <v>0</v>
      </c>
      <c r="G310" s="1">
        <v>0</v>
      </c>
      <c r="H310" s="39">
        <f t="shared" ref="H310:H329" si="105">IFERROR(G310/($C310+$E310+$G310+$I310+$K310),0)</f>
        <v>0</v>
      </c>
      <c r="I310" s="1">
        <v>0</v>
      </c>
      <c r="J310" s="39">
        <f t="shared" ref="J310:J329" si="106">IFERROR(I310/($C310+$E310+$G310+$I310+$K310),0)</f>
        <v>0</v>
      </c>
      <c r="K310" s="1">
        <v>0</v>
      </c>
      <c r="L310" s="39">
        <f t="shared" ref="L310:L329" si="107">IFERROR(K310/($C310+$E310+$G310+$I310+$K310),0)</f>
        <v>0</v>
      </c>
      <c r="M310" s="40">
        <v>0</v>
      </c>
    </row>
    <row r="311" spans="1:13" x14ac:dyDescent="0.25">
      <c r="A311" s="41" t="str">
        <f t="shared" si="102"/>
        <v>AMP-Accident</v>
      </c>
      <c r="B311" s="1" t="s" vm="2">
        <v>3</v>
      </c>
      <c r="C311" s="1">
        <v>0</v>
      </c>
      <c r="D311" s="39">
        <f t="shared" si="103"/>
        <v>0</v>
      </c>
      <c r="E311" s="1">
        <v>0</v>
      </c>
      <c r="F311" s="39">
        <f t="shared" si="104"/>
        <v>0</v>
      </c>
      <c r="G311" s="1">
        <v>0</v>
      </c>
      <c r="H311" s="39">
        <f t="shared" si="105"/>
        <v>0</v>
      </c>
      <c r="I311" s="1">
        <v>0</v>
      </c>
      <c r="J311" s="39">
        <f t="shared" si="106"/>
        <v>0</v>
      </c>
      <c r="K311" s="1">
        <v>0</v>
      </c>
      <c r="L311" s="39">
        <f t="shared" si="107"/>
        <v>0</v>
      </c>
      <c r="M311" s="40">
        <v>0</v>
      </c>
    </row>
    <row r="312" spans="1:13" x14ac:dyDescent="0.25">
      <c r="A312" s="41" t="str">
        <f t="shared" si="102"/>
        <v>Clearview-Accident</v>
      </c>
      <c r="B312" s="1" t="s" vm="3">
        <v>4</v>
      </c>
      <c r="C312" s="1">
        <v>2</v>
      </c>
      <c r="D312" s="39">
        <f t="shared" si="103"/>
        <v>1</v>
      </c>
      <c r="E312" s="1">
        <v>0</v>
      </c>
      <c r="F312" s="39">
        <f t="shared" si="104"/>
        <v>0</v>
      </c>
      <c r="G312" s="1">
        <v>0</v>
      </c>
      <c r="H312" s="39">
        <f t="shared" si="105"/>
        <v>0</v>
      </c>
      <c r="I312" s="1">
        <v>0</v>
      </c>
      <c r="J312" s="39">
        <f t="shared" si="106"/>
        <v>0</v>
      </c>
      <c r="K312" s="1">
        <v>0</v>
      </c>
      <c r="L312" s="39">
        <f t="shared" si="107"/>
        <v>0</v>
      </c>
      <c r="M312" s="40">
        <v>0.75</v>
      </c>
    </row>
    <row r="313" spans="1:13" x14ac:dyDescent="0.25">
      <c r="A313" s="41" t="str">
        <f t="shared" si="102"/>
        <v>CMLA-Accident</v>
      </c>
      <c r="B313" s="1" t="s" vm="4">
        <v>5</v>
      </c>
      <c r="C313" s="1">
        <v>32</v>
      </c>
      <c r="D313" s="39">
        <f t="shared" si="103"/>
        <v>0.66666666666666663</v>
      </c>
      <c r="E313" s="1">
        <v>3</v>
      </c>
      <c r="F313" s="39">
        <f t="shared" si="104"/>
        <v>6.25E-2</v>
      </c>
      <c r="G313" s="1">
        <v>6</v>
      </c>
      <c r="H313" s="39">
        <f t="shared" si="105"/>
        <v>0.125</v>
      </c>
      <c r="I313" s="1">
        <v>4</v>
      </c>
      <c r="J313" s="39">
        <f t="shared" si="106"/>
        <v>8.3333333333333329E-2</v>
      </c>
      <c r="K313" s="1">
        <v>3</v>
      </c>
      <c r="L313" s="39">
        <f t="shared" si="107"/>
        <v>6.25E-2</v>
      </c>
      <c r="M313" s="40">
        <v>3.328125</v>
      </c>
    </row>
    <row r="314" spans="1:13" x14ac:dyDescent="0.25">
      <c r="A314" s="41" t="str">
        <f t="shared" si="102"/>
        <v>Hallmark-Accident</v>
      </c>
      <c r="B314" s="1" t="s" vm="5">
        <v>6</v>
      </c>
      <c r="C314" s="1">
        <v>0</v>
      </c>
      <c r="D314" s="39">
        <f t="shared" si="103"/>
        <v>0</v>
      </c>
      <c r="E314" s="1">
        <v>0</v>
      </c>
      <c r="F314" s="39">
        <f t="shared" si="104"/>
        <v>0</v>
      </c>
      <c r="G314" s="1">
        <v>0</v>
      </c>
      <c r="H314" s="39">
        <f t="shared" si="105"/>
        <v>0</v>
      </c>
      <c r="I314" s="1">
        <v>0</v>
      </c>
      <c r="J314" s="39">
        <f t="shared" si="106"/>
        <v>0</v>
      </c>
      <c r="K314" s="1">
        <v>0</v>
      </c>
      <c r="L314" s="39">
        <f t="shared" si="107"/>
        <v>0</v>
      </c>
      <c r="M314" s="40">
        <v>0</v>
      </c>
    </row>
    <row r="315" spans="1:13" x14ac:dyDescent="0.25">
      <c r="A315" s="41" t="str">
        <f t="shared" si="102"/>
        <v>Hannover Re-Accident</v>
      </c>
      <c r="B315" s="1" t="s" vm="6">
        <v>7</v>
      </c>
      <c r="C315" s="1">
        <v>4</v>
      </c>
      <c r="D315" s="39">
        <f t="shared" si="103"/>
        <v>0.8</v>
      </c>
      <c r="E315" s="1">
        <v>0</v>
      </c>
      <c r="F315" s="39">
        <f t="shared" si="104"/>
        <v>0</v>
      </c>
      <c r="G315" s="1">
        <v>1</v>
      </c>
      <c r="H315" s="39">
        <f t="shared" si="105"/>
        <v>0.2</v>
      </c>
      <c r="I315" s="1">
        <v>0</v>
      </c>
      <c r="J315" s="39">
        <f t="shared" si="106"/>
        <v>0</v>
      </c>
      <c r="K315" s="1">
        <v>0</v>
      </c>
      <c r="L315" s="39">
        <f t="shared" si="107"/>
        <v>0</v>
      </c>
      <c r="M315" s="40">
        <v>1.5</v>
      </c>
    </row>
    <row r="316" spans="1:13" x14ac:dyDescent="0.25">
      <c r="A316" s="41" t="str">
        <f t="shared" si="102"/>
        <v>HCF-Accident</v>
      </c>
      <c r="B316" s="1" t="s" vm="7">
        <v>8</v>
      </c>
      <c r="C316" s="1">
        <v>18</v>
      </c>
      <c r="D316" s="39">
        <f t="shared" si="103"/>
        <v>0.9</v>
      </c>
      <c r="E316" s="1">
        <v>2</v>
      </c>
      <c r="F316" s="39">
        <f t="shared" si="104"/>
        <v>0.1</v>
      </c>
      <c r="G316" s="1">
        <v>0</v>
      </c>
      <c r="H316" s="39">
        <f t="shared" si="105"/>
        <v>0</v>
      </c>
      <c r="I316" s="1">
        <v>0</v>
      </c>
      <c r="J316" s="39">
        <f t="shared" si="106"/>
        <v>0</v>
      </c>
      <c r="K316" s="1">
        <v>0</v>
      </c>
      <c r="L316" s="39">
        <f t="shared" si="107"/>
        <v>0</v>
      </c>
      <c r="M316" s="40">
        <v>0.9</v>
      </c>
    </row>
    <row r="317" spans="1:13" x14ac:dyDescent="0.25">
      <c r="A317" s="41" t="str">
        <f t="shared" si="102"/>
        <v>MetLife-Accident</v>
      </c>
      <c r="B317" s="1" t="s" vm="8">
        <v>9</v>
      </c>
      <c r="C317" s="1">
        <v>1</v>
      </c>
      <c r="D317" s="39">
        <f t="shared" si="103"/>
        <v>0.5</v>
      </c>
      <c r="E317" s="1">
        <v>0</v>
      </c>
      <c r="F317" s="39">
        <f t="shared" si="104"/>
        <v>0</v>
      </c>
      <c r="G317" s="1">
        <v>0</v>
      </c>
      <c r="H317" s="39">
        <f t="shared" si="105"/>
        <v>0</v>
      </c>
      <c r="I317" s="1">
        <v>0</v>
      </c>
      <c r="J317" s="39">
        <f t="shared" si="106"/>
        <v>0</v>
      </c>
      <c r="K317" s="1">
        <v>1</v>
      </c>
      <c r="L317" s="39">
        <f t="shared" si="107"/>
        <v>0.5</v>
      </c>
      <c r="M317" s="40">
        <v>15.375</v>
      </c>
    </row>
    <row r="318" spans="1:13" x14ac:dyDescent="0.25">
      <c r="A318" s="41" t="str">
        <f t="shared" si="102"/>
        <v>MLC-Accident</v>
      </c>
      <c r="B318" s="1" t="s" vm="9">
        <v>10</v>
      </c>
      <c r="C318" s="1">
        <v>5</v>
      </c>
      <c r="D318" s="39">
        <f t="shared" si="103"/>
        <v>0.7142857142857143</v>
      </c>
      <c r="E318" s="1">
        <v>1</v>
      </c>
      <c r="F318" s="39">
        <f t="shared" si="104"/>
        <v>0.14285714285714285</v>
      </c>
      <c r="G318" s="1">
        <v>0</v>
      </c>
      <c r="H318" s="39">
        <f t="shared" si="105"/>
        <v>0</v>
      </c>
      <c r="I318" s="1">
        <v>0</v>
      </c>
      <c r="J318" s="39">
        <f t="shared" si="106"/>
        <v>0</v>
      </c>
      <c r="K318" s="1">
        <v>1</v>
      </c>
      <c r="L318" s="39">
        <f t="shared" si="107"/>
        <v>0.14285714285714285</v>
      </c>
      <c r="M318" s="40">
        <v>5.1428571428571432</v>
      </c>
    </row>
    <row r="319" spans="1:13" x14ac:dyDescent="0.25">
      <c r="A319" s="41" t="str">
        <f t="shared" si="102"/>
        <v>NobleOak-Accident</v>
      </c>
      <c r="B319" s="1" t="s" vm="10">
        <v>11</v>
      </c>
      <c r="C319" s="1">
        <v>0</v>
      </c>
      <c r="D319" s="39">
        <f t="shared" si="103"/>
        <v>0</v>
      </c>
      <c r="E319" s="1">
        <v>0</v>
      </c>
      <c r="F319" s="39">
        <f t="shared" si="104"/>
        <v>0</v>
      </c>
      <c r="G319" s="1">
        <v>0</v>
      </c>
      <c r="H319" s="39">
        <f t="shared" si="105"/>
        <v>0</v>
      </c>
      <c r="I319" s="1">
        <v>0</v>
      </c>
      <c r="J319" s="39">
        <f t="shared" si="106"/>
        <v>0</v>
      </c>
      <c r="K319" s="1">
        <v>0</v>
      </c>
      <c r="L319" s="39">
        <f t="shared" si="107"/>
        <v>0</v>
      </c>
      <c r="M319" s="40">
        <v>0</v>
      </c>
    </row>
    <row r="320" spans="1:13" x14ac:dyDescent="0.25">
      <c r="A320" s="41" t="str">
        <f t="shared" si="102"/>
        <v>OnePath-Accident</v>
      </c>
      <c r="B320" s="1" t="s" vm="11">
        <v>12</v>
      </c>
      <c r="C320" s="1">
        <v>1</v>
      </c>
      <c r="D320" s="39">
        <f t="shared" si="103"/>
        <v>0.5</v>
      </c>
      <c r="E320" s="1">
        <v>0</v>
      </c>
      <c r="F320" s="39">
        <f t="shared" si="104"/>
        <v>0</v>
      </c>
      <c r="G320" s="1">
        <v>1</v>
      </c>
      <c r="H320" s="39">
        <f t="shared" si="105"/>
        <v>0.5</v>
      </c>
      <c r="I320" s="1">
        <v>0</v>
      </c>
      <c r="J320" s="39">
        <f t="shared" si="106"/>
        <v>0</v>
      </c>
      <c r="K320" s="1">
        <v>0</v>
      </c>
      <c r="L320" s="39">
        <f t="shared" si="107"/>
        <v>0</v>
      </c>
      <c r="M320" s="40">
        <v>2.625</v>
      </c>
    </row>
    <row r="321" spans="1:13" x14ac:dyDescent="0.25">
      <c r="A321" s="41" t="str">
        <f t="shared" si="102"/>
        <v>QBE-Accident</v>
      </c>
      <c r="B321" s="1" t="s" vm="12">
        <v>13</v>
      </c>
      <c r="C321" s="1">
        <v>0</v>
      </c>
      <c r="D321" s="39">
        <f t="shared" si="103"/>
        <v>0</v>
      </c>
      <c r="E321" s="1">
        <v>0</v>
      </c>
      <c r="F321" s="39">
        <f t="shared" si="104"/>
        <v>0</v>
      </c>
      <c r="G321" s="1">
        <v>0</v>
      </c>
      <c r="H321" s="39">
        <f t="shared" si="105"/>
        <v>0</v>
      </c>
      <c r="I321" s="1">
        <v>0</v>
      </c>
      <c r="J321" s="39">
        <f t="shared" si="106"/>
        <v>0</v>
      </c>
      <c r="K321" s="1">
        <v>0</v>
      </c>
      <c r="L321" s="39">
        <f t="shared" si="107"/>
        <v>0</v>
      </c>
      <c r="M321" s="40">
        <v>0</v>
      </c>
    </row>
    <row r="322" spans="1:13" x14ac:dyDescent="0.25">
      <c r="A322" s="41" t="str">
        <f t="shared" si="102"/>
        <v>Qinsure-Accident</v>
      </c>
      <c r="B322" s="1" t="s" vm="13">
        <v>14</v>
      </c>
      <c r="C322" s="1">
        <v>0</v>
      </c>
      <c r="D322" s="39">
        <f t="shared" si="103"/>
        <v>0</v>
      </c>
      <c r="E322" s="1">
        <v>0</v>
      </c>
      <c r="F322" s="39">
        <f t="shared" si="104"/>
        <v>0</v>
      </c>
      <c r="G322" s="1">
        <v>0</v>
      </c>
      <c r="H322" s="39">
        <f t="shared" si="105"/>
        <v>0</v>
      </c>
      <c r="I322" s="1">
        <v>0</v>
      </c>
      <c r="J322" s="39">
        <f t="shared" si="106"/>
        <v>0</v>
      </c>
      <c r="K322" s="1">
        <v>0</v>
      </c>
      <c r="L322" s="39">
        <f t="shared" si="107"/>
        <v>0</v>
      </c>
      <c r="M322" s="40">
        <v>0</v>
      </c>
    </row>
    <row r="323" spans="1:13" x14ac:dyDescent="0.25">
      <c r="A323" s="41" t="str">
        <f t="shared" si="102"/>
        <v>St Andrews-Accident</v>
      </c>
      <c r="B323" s="1" t="s" vm="14">
        <v>15</v>
      </c>
      <c r="C323" s="1">
        <v>0</v>
      </c>
      <c r="D323" s="39">
        <f t="shared" si="103"/>
        <v>0</v>
      </c>
      <c r="E323" s="1">
        <v>0</v>
      </c>
      <c r="F323" s="39">
        <f t="shared" si="104"/>
        <v>0</v>
      </c>
      <c r="G323" s="1">
        <v>0</v>
      </c>
      <c r="H323" s="39">
        <f t="shared" si="105"/>
        <v>0</v>
      </c>
      <c r="I323" s="1">
        <v>2</v>
      </c>
      <c r="J323" s="39">
        <f t="shared" si="106"/>
        <v>1</v>
      </c>
      <c r="K323" s="1">
        <v>0</v>
      </c>
      <c r="L323" s="39">
        <f t="shared" si="107"/>
        <v>0</v>
      </c>
      <c r="M323" s="40">
        <v>9</v>
      </c>
    </row>
    <row r="324" spans="1:13" x14ac:dyDescent="0.25">
      <c r="A324" s="41" t="str">
        <f t="shared" si="102"/>
        <v>St George-Accident</v>
      </c>
      <c r="B324" s="1" t="s" vm="15">
        <v>16</v>
      </c>
      <c r="C324" s="1">
        <v>0</v>
      </c>
      <c r="D324" s="39">
        <f t="shared" si="103"/>
        <v>0</v>
      </c>
      <c r="E324" s="1">
        <v>0</v>
      </c>
      <c r="F324" s="39">
        <f t="shared" si="104"/>
        <v>0</v>
      </c>
      <c r="G324" s="1">
        <v>0</v>
      </c>
      <c r="H324" s="39">
        <f t="shared" si="105"/>
        <v>0</v>
      </c>
      <c r="I324" s="1">
        <v>0</v>
      </c>
      <c r="J324" s="39">
        <f t="shared" si="106"/>
        <v>0</v>
      </c>
      <c r="K324" s="1">
        <v>0</v>
      </c>
      <c r="L324" s="39">
        <f t="shared" si="107"/>
        <v>0</v>
      </c>
      <c r="M324" s="40">
        <v>0</v>
      </c>
    </row>
    <row r="325" spans="1:13" x14ac:dyDescent="0.25">
      <c r="A325" s="41" t="str">
        <f t="shared" si="102"/>
        <v>Suncorp-Accident</v>
      </c>
      <c r="B325" s="1" t="s" vm="16">
        <v>17</v>
      </c>
      <c r="C325" s="1">
        <v>3</v>
      </c>
      <c r="D325" s="39">
        <f t="shared" si="103"/>
        <v>0.75</v>
      </c>
      <c r="E325" s="1">
        <v>1</v>
      </c>
      <c r="F325" s="39">
        <f t="shared" si="104"/>
        <v>0.25</v>
      </c>
      <c r="G325" s="1">
        <v>0</v>
      </c>
      <c r="H325" s="39">
        <f t="shared" si="105"/>
        <v>0</v>
      </c>
      <c r="I325" s="1">
        <v>0</v>
      </c>
      <c r="J325" s="39">
        <f t="shared" si="106"/>
        <v>0</v>
      </c>
      <c r="K325" s="1">
        <v>0</v>
      </c>
      <c r="L325" s="39">
        <f t="shared" si="107"/>
        <v>0</v>
      </c>
      <c r="M325" s="40">
        <v>1.125</v>
      </c>
    </row>
    <row r="326" spans="1:13" x14ac:dyDescent="0.25">
      <c r="A326" s="41" t="str">
        <f t="shared" si="102"/>
        <v>Swiss Re-Accident</v>
      </c>
      <c r="B326" s="1" t="s" vm="17">
        <v>18</v>
      </c>
      <c r="C326" s="1">
        <v>1</v>
      </c>
      <c r="D326" s="39">
        <f t="shared" ref="D326:D329" si="108">IFERROR(C326/($C326+$E326+$G326+$I326+$K326),0)</f>
        <v>1</v>
      </c>
      <c r="E326" s="1">
        <v>0</v>
      </c>
      <c r="F326" s="39">
        <f t="shared" ref="F326:F329" si="109">IFERROR(E326/($C326+$E326+$G326+$I326+$K326),0)</f>
        <v>0</v>
      </c>
      <c r="G326" s="1">
        <v>0</v>
      </c>
      <c r="H326" s="39">
        <f t="shared" si="105"/>
        <v>0</v>
      </c>
      <c r="I326" s="1">
        <v>0</v>
      </c>
      <c r="J326" s="39">
        <f t="shared" si="106"/>
        <v>0</v>
      </c>
      <c r="K326" s="1">
        <v>0</v>
      </c>
      <c r="L326" s="39">
        <f t="shared" si="107"/>
        <v>0</v>
      </c>
      <c r="M326" s="40">
        <v>0.75</v>
      </c>
    </row>
    <row r="327" spans="1:13" x14ac:dyDescent="0.25">
      <c r="A327" s="41" t="str">
        <f t="shared" si="102"/>
        <v>TAL Life-Accident</v>
      </c>
      <c r="B327" s="1" t="s" vm="18">
        <v>19</v>
      </c>
      <c r="C327" s="1">
        <v>0</v>
      </c>
      <c r="D327" s="39">
        <f t="shared" si="108"/>
        <v>0</v>
      </c>
      <c r="E327" s="1">
        <v>0</v>
      </c>
      <c r="F327" s="39">
        <f t="shared" si="109"/>
        <v>0</v>
      </c>
      <c r="G327" s="1">
        <v>0</v>
      </c>
      <c r="H327" s="39">
        <f t="shared" si="105"/>
        <v>0</v>
      </c>
      <c r="I327" s="1">
        <v>0</v>
      </c>
      <c r="J327" s="39">
        <f t="shared" si="106"/>
        <v>0</v>
      </c>
      <c r="K327" s="1">
        <v>1</v>
      </c>
      <c r="L327" s="39">
        <f t="shared" si="107"/>
        <v>1</v>
      </c>
      <c r="M327" s="40">
        <v>18</v>
      </c>
    </row>
    <row r="328" spans="1:13" x14ac:dyDescent="0.25">
      <c r="A328" s="41" t="str">
        <f t="shared" si="102"/>
        <v>Westpac-Accident</v>
      </c>
      <c r="B328" s="1" t="s" vm="19">
        <v>20</v>
      </c>
      <c r="C328" s="1">
        <v>10</v>
      </c>
      <c r="D328" s="39">
        <f t="shared" si="108"/>
        <v>0.90909090909090906</v>
      </c>
      <c r="E328" s="1">
        <v>1</v>
      </c>
      <c r="F328" s="39">
        <f t="shared" si="109"/>
        <v>9.0909090909090912E-2</v>
      </c>
      <c r="G328" s="1">
        <v>0</v>
      </c>
      <c r="H328" s="39">
        <f t="shared" si="105"/>
        <v>0</v>
      </c>
      <c r="I328" s="1">
        <v>0</v>
      </c>
      <c r="J328" s="39">
        <f t="shared" si="106"/>
        <v>0</v>
      </c>
      <c r="K328" s="1">
        <v>0</v>
      </c>
      <c r="L328" s="39">
        <f t="shared" si="107"/>
        <v>0</v>
      </c>
      <c r="M328" s="40">
        <v>0.88636363636363635</v>
      </c>
    </row>
    <row r="329" spans="1:13" x14ac:dyDescent="0.25">
      <c r="A329" s="41" t="str">
        <f t="shared" si="102"/>
        <v>Zurich-Accident</v>
      </c>
      <c r="B329" s="1" t="s" vm="20">
        <v>21</v>
      </c>
      <c r="C329" s="1">
        <v>0</v>
      </c>
      <c r="D329" s="39">
        <f t="shared" si="108"/>
        <v>0</v>
      </c>
      <c r="E329" s="1">
        <v>0</v>
      </c>
      <c r="F329" s="39">
        <f t="shared" si="109"/>
        <v>0</v>
      </c>
      <c r="G329" s="1">
        <v>0</v>
      </c>
      <c r="H329" s="39">
        <f t="shared" si="105"/>
        <v>0</v>
      </c>
      <c r="I329" s="1">
        <v>0</v>
      </c>
      <c r="J329" s="39">
        <f t="shared" si="106"/>
        <v>0</v>
      </c>
      <c r="K329" s="1">
        <v>0</v>
      </c>
      <c r="L329" s="39">
        <f t="shared" si="107"/>
        <v>0</v>
      </c>
      <c r="M329" s="40">
        <v>0</v>
      </c>
    </row>
    <row r="331" spans="1:13" ht="14.45" customHeight="1" x14ac:dyDescent="0.25">
      <c r="B331" s="6" t="s">
        <v>101</v>
      </c>
      <c r="C331" s="311" t="s">
        <v>69</v>
      </c>
      <c r="D331" s="311"/>
      <c r="E331" s="308" t="s">
        <v>70</v>
      </c>
      <c r="F331" s="308"/>
      <c r="G331" s="308" t="s">
        <v>71</v>
      </c>
      <c r="H331" s="308"/>
      <c r="I331" s="308" t="s" vm="32">
        <v>66</v>
      </c>
      <c r="J331" s="308"/>
      <c r="K331" s="308" t="s">
        <v>67</v>
      </c>
      <c r="L331" s="308"/>
      <c r="M331" s="16" t="s" vm="33">
        <v>68</v>
      </c>
    </row>
    <row r="332" spans="1:13" x14ac:dyDescent="0.25">
      <c r="B332" s="7"/>
      <c r="C332" s="7" t="s">
        <v>95</v>
      </c>
      <c r="D332" s="7" t="s">
        <v>96</v>
      </c>
      <c r="E332" s="7" t="s">
        <v>95</v>
      </c>
      <c r="F332" s="7" t="s">
        <v>96</v>
      </c>
      <c r="G332" s="7" t="s">
        <v>95</v>
      </c>
      <c r="H332" s="7" t="s">
        <v>96</v>
      </c>
      <c r="I332" s="7" t="s">
        <v>95</v>
      </c>
      <c r="J332" s="7" t="s">
        <v>96</v>
      </c>
      <c r="K332" s="7" t="s">
        <v>95</v>
      </c>
      <c r="L332" s="7" t="s">
        <v>96</v>
      </c>
      <c r="M332" s="7"/>
    </row>
    <row r="333" spans="1:13" x14ac:dyDescent="0.25">
      <c r="A333" s="41" t="str">
        <f>B333&amp;"-"&amp;$B$307</f>
        <v>AIA-Accident</v>
      </c>
      <c r="B333" s="1" t="s">
        <v>1</v>
      </c>
      <c r="C333" s="1">
        <v>0</v>
      </c>
      <c r="D333" s="39">
        <f>IFERROR(C333/($C333+$E333+$G333+$I333+$K333),0)</f>
        <v>0</v>
      </c>
      <c r="E333" s="1">
        <v>0</v>
      </c>
      <c r="F333" s="39">
        <f>IFERROR(E333/($C333+$E333+$G333+$I333+$K333),0)</f>
        <v>0</v>
      </c>
      <c r="G333" s="1">
        <v>0</v>
      </c>
      <c r="H333" s="39">
        <f>IFERROR(G333/($C333+$E333+$G333+$I333+$K333),0)</f>
        <v>0</v>
      </c>
      <c r="I333" s="1">
        <v>0</v>
      </c>
      <c r="J333" s="39">
        <f>IFERROR(I333/($C333+$E333+$G333+$I333+$K333),0)</f>
        <v>0</v>
      </c>
      <c r="K333" s="1">
        <v>0</v>
      </c>
      <c r="L333" s="39">
        <f>IFERROR(K333/($C333+$E333+$G333+$I333+$K333),0)</f>
        <v>0</v>
      </c>
      <c r="M333" s="40">
        <v>0</v>
      </c>
    </row>
    <row r="334" spans="1:13" x14ac:dyDescent="0.25">
      <c r="A334" s="41" t="str">
        <f t="shared" ref="A334:A353" si="110">B334&amp;"-"&amp;$B$307</f>
        <v>Allianz-Accident</v>
      </c>
      <c r="B334" s="1" t="s" vm="1">
        <v>2</v>
      </c>
      <c r="C334" s="1">
        <v>0</v>
      </c>
      <c r="D334" s="39">
        <f t="shared" ref="D334:D349" si="111">IFERROR(C334/($C334+$E334+$G334+$I334+$K334),0)</f>
        <v>0</v>
      </c>
      <c r="E334" s="1">
        <v>0</v>
      </c>
      <c r="F334" s="39">
        <f t="shared" ref="F334:F349" si="112">IFERROR(E334/($C334+$E334+$G334+$I334+$K334),0)</f>
        <v>0</v>
      </c>
      <c r="G334" s="1">
        <v>0</v>
      </c>
      <c r="H334" s="39">
        <f t="shared" ref="H334:H353" si="113">IFERROR(G334/($C334+$E334+$G334+$I334+$K334),0)</f>
        <v>0</v>
      </c>
      <c r="I334" s="1">
        <v>0</v>
      </c>
      <c r="J334" s="39">
        <f t="shared" ref="J334:J353" si="114">IFERROR(I334/($C334+$E334+$G334+$I334+$K334),0)</f>
        <v>0</v>
      </c>
      <c r="K334" s="1">
        <v>0</v>
      </c>
      <c r="L334" s="39">
        <f t="shared" ref="L334:L353" si="115">IFERROR(K334/($C334+$E334+$G334+$I334+$K334),0)</f>
        <v>0</v>
      </c>
      <c r="M334" s="40">
        <v>0</v>
      </c>
    </row>
    <row r="335" spans="1:13" x14ac:dyDescent="0.25">
      <c r="A335" s="41" t="str">
        <f t="shared" si="110"/>
        <v>AMP-Accident</v>
      </c>
      <c r="B335" s="1" t="s" vm="2">
        <v>3</v>
      </c>
      <c r="C335" s="1">
        <v>0</v>
      </c>
      <c r="D335" s="39">
        <f t="shared" si="111"/>
        <v>0</v>
      </c>
      <c r="E335" s="1">
        <v>0</v>
      </c>
      <c r="F335" s="39">
        <f t="shared" si="112"/>
        <v>0</v>
      </c>
      <c r="G335" s="1">
        <v>0</v>
      </c>
      <c r="H335" s="39">
        <f t="shared" si="113"/>
        <v>0</v>
      </c>
      <c r="I335" s="1">
        <v>0</v>
      </c>
      <c r="J335" s="39">
        <f t="shared" si="114"/>
        <v>0</v>
      </c>
      <c r="K335" s="1">
        <v>0</v>
      </c>
      <c r="L335" s="39">
        <f t="shared" si="115"/>
        <v>0</v>
      </c>
      <c r="M335" s="40">
        <v>0</v>
      </c>
    </row>
    <row r="336" spans="1:13" x14ac:dyDescent="0.25">
      <c r="A336" s="41" t="str">
        <f t="shared" si="110"/>
        <v>Clearview-Accident</v>
      </c>
      <c r="B336" s="1" t="s" vm="3">
        <v>4</v>
      </c>
      <c r="C336" s="1">
        <v>2</v>
      </c>
      <c r="D336" s="39">
        <f t="shared" si="111"/>
        <v>1</v>
      </c>
      <c r="E336" s="1">
        <v>0</v>
      </c>
      <c r="F336" s="39">
        <f t="shared" si="112"/>
        <v>0</v>
      </c>
      <c r="G336" s="1">
        <v>0</v>
      </c>
      <c r="H336" s="39">
        <f t="shared" si="113"/>
        <v>0</v>
      </c>
      <c r="I336" s="1">
        <v>0</v>
      </c>
      <c r="J336" s="39">
        <f t="shared" si="114"/>
        <v>0</v>
      </c>
      <c r="K336" s="1">
        <v>0</v>
      </c>
      <c r="L336" s="39">
        <f t="shared" si="115"/>
        <v>0</v>
      </c>
      <c r="M336" s="40">
        <v>0.75</v>
      </c>
    </row>
    <row r="337" spans="1:13" x14ac:dyDescent="0.25">
      <c r="A337" s="41" t="str">
        <f t="shared" si="110"/>
        <v>CMLA-Accident</v>
      </c>
      <c r="B337" s="1" t="s" vm="4">
        <v>5</v>
      </c>
      <c r="C337" s="1">
        <v>32</v>
      </c>
      <c r="D337" s="39">
        <f t="shared" si="111"/>
        <v>0.66666666666666663</v>
      </c>
      <c r="E337" s="1">
        <v>3</v>
      </c>
      <c r="F337" s="39">
        <f t="shared" si="112"/>
        <v>6.25E-2</v>
      </c>
      <c r="G337" s="1">
        <v>6</v>
      </c>
      <c r="H337" s="39">
        <f t="shared" si="113"/>
        <v>0.125</v>
      </c>
      <c r="I337" s="1">
        <v>4</v>
      </c>
      <c r="J337" s="39">
        <f t="shared" si="114"/>
        <v>8.3333333333333329E-2</v>
      </c>
      <c r="K337" s="1">
        <v>3</v>
      </c>
      <c r="L337" s="39">
        <f t="shared" si="115"/>
        <v>6.25E-2</v>
      </c>
      <c r="M337" s="40">
        <v>3.328125</v>
      </c>
    </row>
    <row r="338" spans="1:13" x14ac:dyDescent="0.25">
      <c r="A338" s="41" t="str">
        <f t="shared" si="110"/>
        <v>Hallmark-Accident</v>
      </c>
      <c r="B338" s="1" t="s" vm="5">
        <v>6</v>
      </c>
      <c r="C338" s="1">
        <v>0</v>
      </c>
      <c r="D338" s="39">
        <f t="shared" si="111"/>
        <v>0</v>
      </c>
      <c r="E338" s="1">
        <v>0</v>
      </c>
      <c r="F338" s="39">
        <f t="shared" si="112"/>
        <v>0</v>
      </c>
      <c r="G338" s="1">
        <v>0</v>
      </c>
      <c r="H338" s="39">
        <f t="shared" si="113"/>
        <v>0</v>
      </c>
      <c r="I338" s="1">
        <v>0</v>
      </c>
      <c r="J338" s="39">
        <f t="shared" si="114"/>
        <v>0</v>
      </c>
      <c r="K338" s="1">
        <v>0</v>
      </c>
      <c r="L338" s="39">
        <f t="shared" si="115"/>
        <v>0</v>
      </c>
      <c r="M338" s="40">
        <v>0</v>
      </c>
    </row>
    <row r="339" spans="1:13" x14ac:dyDescent="0.25">
      <c r="A339" s="41" t="str">
        <f t="shared" si="110"/>
        <v>Hannover Re-Accident</v>
      </c>
      <c r="B339" s="1" t="s" vm="6">
        <v>7</v>
      </c>
      <c r="C339" s="1">
        <v>4</v>
      </c>
      <c r="D339" s="39">
        <f t="shared" si="111"/>
        <v>0.8</v>
      </c>
      <c r="E339" s="1">
        <v>0</v>
      </c>
      <c r="F339" s="39">
        <f t="shared" si="112"/>
        <v>0</v>
      </c>
      <c r="G339" s="1">
        <v>1</v>
      </c>
      <c r="H339" s="39">
        <f t="shared" si="113"/>
        <v>0.2</v>
      </c>
      <c r="I339" s="1">
        <v>0</v>
      </c>
      <c r="J339" s="39">
        <f t="shared" si="114"/>
        <v>0</v>
      </c>
      <c r="K339" s="1">
        <v>0</v>
      </c>
      <c r="L339" s="39">
        <f t="shared" si="115"/>
        <v>0</v>
      </c>
      <c r="M339" s="40">
        <v>1.5</v>
      </c>
    </row>
    <row r="340" spans="1:13" x14ac:dyDescent="0.25">
      <c r="A340" s="41" t="str">
        <f t="shared" si="110"/>
        <v>HCF-Accident</v>
      </c>
      <c r="B340" s="1" t="s" vm="7">
        <v>8</v>
      </c>
      <c r="C340" s="1">
        <v>18</v>
      </c>
      <c r="D340" s="39">
        <f t="shared" si="111"/>
        <v>0.9</v>
      </c>
      <c r="E340" s="1">
        <v>2</v>
      </c>
      <c r="F340" s="39">
        <f t="shared" si="112"/>
        <v>0.1</v>
      </c>
      <c r="G340" s="1">
        <v>0</v>
      </c>
      <c r="H340" s="39">
        <f t="shared" si="113"/>
        <v>0</v>
      </c>
      <c r="I340" s="1">
        <v>0</v>
      </c>
      <c r="J340" s="39">
        <f t="shared" si="114"/>
        <v>0</v>
      </c>
      <c r="K340" s="1">
        <v>0</v>
      </c>
      <c r="L340" s="39">
        <f t="shared" si="115"/>
        <v>0</v>
      </c>
      <c r="M340" s="40">
        <v>0.9</v>
      </c>
    </row>
    <row r="341" spans="1:13" x14ac:dyDescent="0.25">
      <c r="A341" s="41" t="str">
        <f t="shared" si="110"/>
        <v>MetLife-Accident</v>
      </c>
      <c r="B341" s="1" t="s" vm="8">
        <v>9</v>
      </c>
      <c r="C341" s="1">
        <v>1</v>
      </c>
      <c r="D341" s="39">
        <f t="shared" si="111"/>
        <v>0.5</v>
      </c>
      <c r="E341" s="1">
        <v>0</v>
      </c>
      <c r="F341" s="39">
        <f t="shared" si="112"/>
        <v>0</v>
      </c>
      <c r="G341" s="1">
        <v>0</v>
      </c>
      <c r="H341" s="39">
        <f t="shared" si="113"/>
        <v>0</v>
      </c>
      <c r="I341" s="1">
        <v>0</v>
      </c>
      <c r="J341" s="39">
        <f t="shared" si="114"/>
        <v>0</v>
      </c>
      <c r="K341" s="1">
        <v>1</v>
      </c>
      <c r="L341" s="39">
        <f t="shared" si="115"/>
        <v>0.5</v>
      </c>
      <c r="M341" s="40">
        <v>15.375</v>
      </c>
    </row>
    <row r="342" spans="1:13" x14ac:dyDescent="0.25">
      <c r="A342" s="41" t="str">
        <f t="shared" si="110"/>
        <v>MLC-Accident</v>
      </c>
      <c r="B342" s="1" t="s" vm="9">
        <v>10</v>
      </c>
      <c r="C342" s="1">
        <v>5</v>
      </c>
      <c r="D342" s="39">
        <f t="shared" si="111"/>
        <v>0.7142857142857143</v>
      </c>
      <c r="E342" s="1">
        <v>1</v>
      </c>
      <c r="F342" s="39">
        <f t="shared" si="112"/>
        <v>0.14285714285714285</v>
      </c>
      <c r="G342" s="1">
        <v>0</v>
      </c>
      <c r="H342" s="39">
        <f t="shared" si="113"/>
        <v>0</v>
      </c>
      <c r="I342" s="1">
        <v>0</v>
      </c>
      <c r="J342" s="39">
        <f t="shared" si="114"/>
        <v>0</v>
      </c>
      <c r="K342" s="1">
        <v>1</v>
      </c>
      <c r="L342" s="39">
        <f t="shared" si="115"/>
        <v>0.14285714285714285</v>
      </c>
      <c r="M342" s="40">
        <v>5.1428571428571432</v>
      </c>
    </row>
    <row r="343" spans="1:13" x14ac:dyDescent="0.25">
      <c r="A343" s="41" t="str">
        <f t="shared" si="110"/>
        <v>NobleOak-Accident</v>
      </c>
      <c r="B343" s="1" t="s" vm="10">
        <v>11</v>
      </c>
      <c r="C343" s="1">
        <v>0</v>
      </c>
      <c r="D343" s="39">
        <f t="shared" si="111"/>
        <v>0</v>
      </c>
      <c r="E343" s="1">
        <v>0</v>
      </c>
      <c r="F343" s="39">
        <f t="shared" si="112"/>
        <v>0</v>
      </c>
      <c r="G343" s="1">
        <v>0</v>
      </c>
      <c r="H343" s="39">
        <f t="shared" si="113"/>
        <v>0</v>
      </c>
      <c r="I343" s="1">
        <v>0</v>
      </c>
      <c r="J343" s="39">
        <f t="shared" si="114"/>
        <v>0</v>
      </c>
      <c r="K343" s="1">
        <v>0</v>
      </c>
      <c r="L343" s="39">
        <f t="shared" si="115"/>
        <v>0</v>
      </c>
      <c r="M343" s="40">
        <v>0</v>
      </c>
    </row>
    <row r="344" spans="1:13" x14ac:dyDescent="0.25">
      <c r="A344" s="41" t="str">
        <f t="shared" si="110"/>
        <v>OnePath-Accident</v>
      </c>
      <c r="B344" s="1" t="s" vm="11">
        <v>12</v>
      </c>
      <c r="C344" s="1">
        <v>1</v>
      </c>
      <c r="D344" s="39">
        <f t="shared" si="111"/>
        <v>0.5</v>
      </c>
      <c r="E344" s="1">
        <v>0</v>
      </c>
      <c r="F344" s="39">
        <f t="shared" si="112"/>
        <v>0</v>
      </c>
      <c r="G344" s="1">
        <v>1</v>
      </c>
      <c r="H344" s="39">
        <f t="shared" si="113"/>
        <v>0.5</v>
      </c>
      <c r="I344" s="1">
        <v>0</v>
      </c>
      <c r="J344" s="39">
        <f t="shared" si="114"/>
        <v>0</v>
      </c>
      <c r="K344" s="1">
        <v>0</v>
      </c>
      <c r="L344" s="39">
        <f t="shared" si="115"/>
        <v>0</v>
      </c>
      <c r="M344" s="40">
        <v>2.625</v>
      </c>
    </row>
    <row r="345" spans="1:13" x14ac:dyDescent="0.25">
      <c r="A345" s="41" t="str">
        <f t="shared" si="110"/>
        <v>QBE-Accident</v>
      </c>
      <c r="B345" s="1" t="s" vm="12">
        <v>13</v>
      </c>
      <c r="C345" s="1">
        <v>0</v>
      </c>
      <c r="D345" s="39">
        <f t="shared" si="111"/>
        <v>0</v>
      </c>
      <c r="E345" s="1">
        <v>0</v>
      </c>
      <c r="F345" s="39">
        <f t="shared" si="112"/>
        <v>0</v>
      </c>
      <c r="G345" s="1">
        <v>0</v>
      </c>
      <c r="H345" s="39">
        <f t="shared" si="113"/>
        <v>0</v>
      </c>
      <c r="I345" s="1">
        <v>0</v>
      </c>
      <c r="J345" s="39">
        <f t="shared" si="114"/>
        <v>0</v>
      </c>
      <c r="K345" s="1">
        <v>0</v>
      </c>
      <c r="L345" s="39">
        <f t="shared" si="115"/>
        <v>0</v>
      </c>
      <c r="M345" s="40">
        <v>0</v>
      </c>
    </row>
    <row r="346" spans="1:13" x14ac:dyDescent="0.25">
      <c r="A346" s="41" t="str">
        <f t="shared" si="110"/>
        <v>Qinsure-Accident</v>
      </c>
      <c r="B346" s="1" t="s" vm="13">
        <v>14</v>
      </c>
      <c r="C346" s="1">
        <v>0</v>
      </c>
      <c r="D346" s="39">
        <f t="shared" si="111"/>
        <v>0</v>
      </c>
      <c r="E346" s="1">
        <v>0</v>
      </c>
      <c r="F346" s="39">
        <f t="shared" si="112"/>
        <v>0</v>
      </c>
      <c r="G346" s="1">
        <v>0</v>
      </c>
      <c r="H346" s="39">
        <f t="shared" si="113"/>
        <v>0</v>
      </c>
      <c r="I346" s="1">
        <v>0</v>
      </c>
      <c r="J346" s="39">
        <f t="shared" si="114"/>
        <v>0</v>
      </c>
      <c r="K346" s="1">
        <v>0</v>
      </c>
      <c r="L346" s="39">
        <f t="shared" si="115"/>
        <v>0</v>
      </c>
      <c r="M346" s="40">
        <v>0</v>
      </c>
    </row>
    <row r="347" spans="1:13" x14ac:dyDescent="0.25">
      <c r="A347" s="41" t="str">
        <f t="shared" si="110"/>
        <v>St Andrews-Accident</v>
      </c>
      <c r="B347" s="1" t="s" vm="14">
        <v>15</v>
      </c>
      <c r="C347" s="1">
        <v>0</v>
      </c>
      <c r="D347" s="39">
        <f t="shared" si="111"/>
        <v>0</v>
      </c>
      <c r="E347" s="1">
        <v>0</v>
      </c>
      <c r="F347" s="39">
        <f t="shared" si="112"/>
        <v>0</v>
      </c>
      <c r="G347" s="1">
        <v>0</v>
      </c>
      <c r="H347" s="39">
        <f t="shared" si="113"/>
        <v>0</v>
      </c>
      <c r="I347" s="1">
        <v>2</v>
      </c>
      <c r="J347" s="39">
        <f t="shared" si="114"/>
        <v>1</v>
      </c>
      <c r="K347" s="1">
        <v>0</v>
      </c>
      <c r="L347" s="39">
        <f t="shared" si="115"/>
        <v>0</v>
      </c>
      <c r="M347" s="40">
        <v>9</v>
      </c>
    </row>
    <row r="348" spans="1:13" x14ac:dyDescent="0.25">
      <c r="A348" s="41" t="str">
        <f t="shared" si="110"/>
        <v>St George-Accident</v>
      </c>
      <c r="B348" s="1" t="s" vm="15">
        <v>16</v>
      </c>
      <c r="C348" s="1">
        <v>0</v>
      </c>
      <c r="D348" s="39">
        <f t="shared" si="111"/>
        <v>0</v>
      </c>
      <c r="E348" s="1">
        <v>0</v>
      </c>
      <c r="F348" s="39">
        <f t="shared" si="112"/>
        <v>0</v>
      </c>
      <c r="G348" s="1">
        <v>0</v>
      </c>
      <c r="H348" s="39">
        <f t="shared" si="113"/>
        <v>0</v>
      </c>
      <c r="I348" s="1">
        <v>0</v>
      </c>
      <c r="J348" s="39">
        <f t="shared" si="114"/>
        <v>0</v>
      </c>
      <c r="K348" s="1">
        <v>0</v>
      </c>
      <c r="L348" s="39">
        <f t="shared" si="115"/>
        <v>0</v>
      </c>
      <c r="M348" s="40">
        <v>0</v>
      </c>
    </row>
    <row r="349" spans="1:13" x14ac:dyDescent="0.25">
      <c r="A349" s="41" t="str">
        <f t="shared" si="110"/>
        <v>Suncorp-Accident</v>
      </c>
      <c r="B349" s="1" t="s" vm="16">
        <v>17</v>
      </c>
      <c r="C349" s="1">
        <v>3</v>
      </c>
      <c r="D349" s="39">
        <f t="shared" si="111"/>
        <v>0.75</v>
      </c>
      <c r="E349" s="1">
        <v>1</v>
      </c>
      <c r="F349" s="39">
        <f t="shared" si="112"/>
        <v>0.25</v>
      </c>
      <c r="G349" s="1">
        <v>0</v>
      </c>
      <c r="H349" s="39">
        <f t="shared" si="113"/>
        <v>0</v>
      </c>
      <c r="I349" s="1">
        <v>0</v>
      </c>
      <c r="J349" s="39">
        <f t="shared" si="114"/>
        <v>0</v>
      </c>
      <c r="K349" s="1">
        <v>0</v>
      </c>
      <c r="L349" s="39">
        <f t="shared" si="115"/>
        <v>0</v>
      </c>
      <c r="M349" s="40">
        <v>1.125</v>
      </c>
    </row>
    <row r="350" spans="1:13" x14ac:dyDescent="0.25">
      <c r="A350" s="41" t="str">
        <f t="shared" si="110"/>
        <v>Swiss Re-Accident</v>
      </c>
      <c r="B350" s="1" t="s" vm="17">
        <v>18</v>
      </c>
      <c r="C350" s="1">
        <v>1</v>
      </c>
      <c r="D350" s="39">
        <f t="shared" ref="D350:D353" si="116">IFERROR(C350/($C350+$E350+$G350+$I350+$K350),0)</f>
        <v>1</v>
      </c>
      <c r="E350" s="1">
        <v>0</v>
      </c>
      <c r="F350" s="39">
        <f t="shared" ref="F350:F353" si="117">IFERROR(E350/($C350+$E350+$G350+$I350+$K350),0)</f>
        <v>0</v>
      </c>
      <c r="G350" s="1">
        <v>0</v>
      </c>
      <c r="H350" s="39">
        <f t="shared" si="113"/>
        <v>0</v>
      </c>
      <c r="I350" s="1">
        <v>0</v>
      </c>
      <c r="J350" s="39">
        <f t="shared" si="114"/>
        <v>0</v>
      </c>
      <c r="K350" s="1">
        <v>0</v>
      </c>
      <c r="L350" s="39">
        <f t="shared" si="115"/>
        <v>0</v>
      </c>
      <c r="M350" s="40">
        <v>0.75</v>
      </c>
    </row>
    <row r="351" spans="1:13" x14ac:dyDescent="0.25">
      <c r="A351" s="41" t="str">
        <f t="shared" si="110"/>
        <v>TAL Life-Accident</v>
      </c>
      <c r="B351" s="1" t="s" vm="18">
        <v>19</v>
      </c>
      <c r="C351" s="1">
        <v>0</v>
      </c>
      <c r="D351" s="39">
        <f t="shared" si="116"/>
        <v>0</v>
      </c>
      <c r="E351" s="1">
        <v>0</v>
      </c>
      <c r="F351" s="39">
        <f t="shared" si="117"/>
        <v>0</v>
      </c>
      <c r="G351" s="1">
        <v>0</v>
      </c>
      <c r="H351" s="39">
        <f t="shared" si="113"/>
        <v>0</v>
      </c>
      <c r="I351" s="1">
        <v>0</v>
      </c>
      <c r="J351" s="39">
        <f t="shared" si="114"/>
        <v>0</v>
      </c>
      <c r="K351" s="1">
        <v>1</v>
      </c>
      <c r="L351" s="39">
        <f t="shared" si="115"/>
        <v>1</v>
      </c>
      <c r="M351" s="40">
        <v>18</v>
      </c>
    </row>
    <row r="352" spans="1:13" x14ac:dyDescent="0.25">
      <c r="A352" s="41" t="str">
        <f t="shared" si="110"/>
        <v>Westpac-Accident</v>
      </c>
      <c r="B352" s="1" t="s" vm="19">
        <v>20</v>
      </c>
      <c r="C352" s="1">
        <v>10</v>
      </c>
      <c r="D352" s="39">
        <f t="shared" si="116"/>
        <v>0.90909090909090906</v>
      </c>
      <c r="E352" s="1">
        <v>1</v>
      </c>
      <c r="F352" s="39">
        <f t="shared" si="117"/>
        <v>9.0909090909090912E-2</v>
      </c>
      <c r="G352" s="1">
        <v>0</v>
      </c>
      <c r="H352" s="39">
        <f t="shared" si="113"/>
        <v>0</v>
      </c>
      <c r="I352" s="1">
        <v>0</v>
      </c>
      <c r="J352" s="39">
        <f t="shared" si="114"/>
        <v>0</v>
      </c>
      <c r="K352" s="1">
        <v>0</v>
      </c>
      <c r="L352" s="39">
        <f t="shared" si="115"/>
        <v>0</v>
      </c>
      <c r="M352" s="40">
        <v>0.88636363636363635</v>
      </c>
    </row>
    <row r="353" spans="1:13" x14ac:dyDescent="0.25">
      <c r="A353" s="41" t="str">
        <f t="shared" si="110"/>
        <v>Zurich-Accident</v>
      </c>
      <c r="B353" s="1" t="s" vm="20">
        <v>21</v>
      </c>
      <c r="C353" s="1">
        <v>0</v>
      </c>
      <c r="D353" s="39">
        <f t="shared" si="116"/>
        <v>0</v>
      </c>
      <c r="E353" s="1">
        <v>0</v>
      </c>
      <c r="F353" s="39">
        <f t="shared" si="117"/>
        <v>0</v>
      </c>
      <c r="G353" s="1">
        <v>0</v>
      </c>
      <c r="H353" s="39">
        <f t="shared" si="113"/>
        <v>0</v>
      </c>
      <c r="I353" s="1">
        <v>0</v>
      </c>
      <c r="J353" s="39">
        <f t="shared" si="114"/>
        <v>0</v>
      </c>
      <c r="K353" s="1">
        <v>0</v>
      </c>
      <c r="L353" s="39">
        <f t="shared" si="115"/>
        <v>0</v>
      </c>
      <c r="M353" s="40">
        <v>0</v>
      </c>
    </row>
  </sheetData>
  <mergeCells count="51">
    <mergeCell ref="C72:D72"/>
    <mergeCell ref="E72:F72"/>
    <mergeCell ref="G72:H72"/>
    <mergeCell ref="I72:J72"/>
    <mergeCell ref="K72:L72"/>
    <mergeCell ref="C2:D2"/>
    <mergeCell ref="E2:F2"/>
    <mergeCell ref="G2:H2"/>
    <mergeCell ref="I2:J2"/>
    <mergeCell ref="K2:L2"/>
    <mergeCell ref="S73:T73"/>
    <mergeCell ref="C163:D163"/>
    <mergeCell ref="E163:F163"/>
    <mergeCell ref="G163:H163"/>
    <mergeCell ref="I163:J163"/>
    <mergeCell ref="K163:L163"/>
    <mergeCell ref="C211:D211"/>
    <mergeCell ref="E211:F211"/>
    <mergeCell ref="G211:H211"/>
    <mergeCell ref="I211:J211"/>
    <mergeCell ref="K211:L211"/>
    <mergeCell ref="C187:D187"/>
    <mergeCell ref="E187:F187"/>
    <mergeCell ref="G187:H187"/>
    <mergeCell ref="I187:J187"/>
    <mergeCell ref="K187:L187"/>
    <mergeCell ref="C259:D259"/>
    <mergeCell ref="E259:F259"/>
    <mergeCell ref="G259:H259"/>
    <mergeCell ref="I259:J259"/>
    <mergeCell ref="K259:L259"/>
    <mergeCell ref="C235:D235"/>
    <mergeCell ref="E235:F235"/>
    <mergeCell ref="G235:H235"/>
    <mergeCell ref="I235:J235"/>
    <mergeCell ref="K235:L235"/>
    <mergeCell ref="C307:D307"/>
    <mergeCell ref="E307:F307"/>
    <mergeCell ref="G307:H307"/>
    <mergeCell ref="I307:J307"/>
    <mergeCell ref="K307:L307"/>
    <mergeCell ref="C283:D283"/>
    <mergeCell ref="E283:F283"/>
    <mergeCell ref="G283:H283"/>
    <mergeCell ref="I283:J283"/>
    <mergeCell ref="K283:L283"/>
    <mergeCell ref="C331:D331"/>
    <mergeCell ref="E331:F331"/>
    <mergeCell ref="G331:H331"/>
    <mergeCell ref="I331:J331"/>
    <mergeCell ref="K331:L331"/>
  </mergeCells>
  <pageMargins left="0.7" right="0.7" top="0.75" bottom="0.75" header="0.3" footer="0.3"/>
  <pageSetup paperSize="9" orientation="portrait" r:id="rId1"/>
  <headerFooter>
    <oddHeader>&amp;C&amp;B&amp;"Arial"&amp;12&amp;Kff0000​‌OFFICIAL: Sensitive‌​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940D2-7F0A-4453-BFE9-52E57908D222}">
  <dimension ref="A1:C39"/>
  <sheetViews>
    <sheetView showGridLines="0" zoomScaleNormal="100" zoomScaleSheetLayoutView="100" workbookViewId="0">
      <selection activeCell="B1" sqref="B1"/>
    </sheetView>
  </sheetViews>
  <sheetFormatPr defaultColWidth="9.85546875" defaultRowHeight="14.25" x14ac:dyDescent="0.2"/>
  <cols>
    <col min="1" max="1" width="5.140625" style="48" customWidth="1"/>
    <col min="2" max="2" width="87.42578125" style="48" customWidth="1"/>
    <col min="3" max="3" width="15.28515625" style="54" customWidth="1"/>
    <col min="4" max="16384" width="9.85546875" style="48"/>
  </cols>
  <sheetData>
    <row r="1" spans="1:3" ht="20.25" x14ac:dyDescent="0.2">
      <c r="A1" s="77" t="s">
        <v>153</v>
      </c>
      <c r="B1" s="78"/>
      <c r="C1" s="75"/>
    </row>
    <row r="2" spans="1:3" ht="15" customHeight="1" x14ac:dyDescent="0.2">
      <c r="A2" s="77"/>
      <c r="B2" s="76"/>
      <c r="C2" s="75"/>
    </row>
    <row r="3" spans="1:3" ht="15" customHeight="1" x14ac:dyDescent="0.2">
      <c r="A3" s="59" t="s">
        <v>283</v>
      </c>
      <c r="B3" s="66"/>
      <c r="C3" s="57" t="s">
        <v>282</v>
      </c>
    </row>
    <row r="4" spans="1:3" ht="15" customHeight="1" x14ac:dyDescent="0.2">
      <c r="A4" s="59"/>
      <c r="B4" s="66"/>
      <c r="C4" s="135" t="s">
        <v>281</v>
      </c>
    </row>
    <row r="5" spans="1:3" ht="15" x14ac:dyDescent="0.2">
      <c r="A5" s="59" t="s">
        <v>27</v>
      </c>
      <c r="B5" s="72"/>
      <c r="C5" s="67"/>
    </row>
    <row r="6" spans="1:3" x14ac:dyDescent="0.2">
      <c r="A6" s="66"/>
      <c r="B6" s="74" t="s">
        <v>182</v>
      </c>
      <c r="C6" s="57" t="s">
        <v>154</v>
      </c>
    </row>
    <row r="7" spans="1:3" x14ac:dyDescent="0.2">
      <c r="A7" s="66"/>
      <c r="B7" s="74" t="s">
        <v>183</v>
      </c>
      <c r="C7" s="57" t="s">
        <v>155</v>
      </c>
    </row>
    <row r="8" spans="1:3" x14ac:dyDescent="0.2">
      <c r="A8" s="66"/>
      <c r="B8" s="74" t="s">
        <v>234</v>
      </c>
      <c r="C8" s="57" t="s">
        <v>156</v>
      </c>
    </row>
    <row r="9" spans="1:3" x14ac:dyDescent="0.2">
      <c r="A9" s="66"/>
      <c r="B9" s="74" t="s">
        <v>233</v>
      </c>
      <c r="C9" s="57" t="s">
        <v>235</v>
      </c>
    </row>
    <row r="10" spans="1:3" ht="15" customHeight="1" x14ac:dyDescent="0.2">
      <c r="A10" s="64"/>
      <c r="B10" s="66"/>
      <c r="C10" s="73"/>
    </row>
    <row r="11" spans="1:3" ht="15" x14ac:dyDescent="0.2">
      <c r="A11" s="59" t="s">
        <v>188</v>
      </c>
      <c r="B11" s="72"/>
      <c r="C11" s="67"/>
    </row>
    <row r="12" spans="1:3" x14ac:dyDescent="0.2">
      <c r="A12" s="66"/>
      <c r="B12" s="71" t="s">
        <v>185</v>
      </c>
      <c r="C12" s="57" t="s">
        <v>157</v>
      </c>
    </row>
    <row r="13" spans="1:3" x14ac:dyDescent="0.2">
      <c r="A13" s="66"/>
      <c r="B13" s="71" t="s">
        <v>184</v>
      </c>
      <c r="C13" s="57" t="s">
        <v>158</v>
      </c>
    </row>
    <row r="14" spans="1:3" x14ac:dyDescent="0.2">
      <c r="A14" s="66"/>
      <c r="B14" s="71" t="s">
        <v>237</v>
      </c>
      <c r="C14" s="57" t="s">
        <v>159</v>
      </c>
    </row>
    <row r="15" spans="1:3" x14ac:dyDescent="0.2">
      <c r="A15" s="66"/>
      <c r="B15" s="71" t="s">
        <v>236</v>
      </c>
      <c r="C15" s="57" t="s">
        <v>160</v>
      </c>
    </row>
    <row r="16" spans="1:3" x14ac:dyDescent="0.2">
      <c r="A16" s="66"/>
      <c r="B16" s="70" t="s">
        <v>186</v>
      </c>
      <c r="C16" s="57" t="s">
        <v>161</v>
      </c>
    </row>
    <row r="17" spans="1:3" x14ac:dyDescent="0.2">
      <c r="A17" s="66"/>
      <c r="B17" s="70" t="s">
        <v>187</v>
      </c>
      <c r="C17" s="57" t="s">
        <v>207</v>
      </c>
    </row>
    <row r="18" spans="1:3" x14ac:dyDescent="0.2">
      <c r="A18" s="66"/>
      <c r="B18" s="70" t="s">
        <v>225</v>
      </c>
      <c r="C18" s="57" t="s">
        <v>219</v>
      </c>
    </row>
    <row r="19" spans="1:3" x14ac:dyDescent="0.2">
      <c r="A19" s="66"/>
      <c r="B19" s="70" t="s">
        <v>226</v>
      </c>
      <c r="C19" s="57" t="s">
        <v>238</v>
      </c>
    </row>
    <row r="20" spans="1:3" ht="15" customHeight="1" x14ac:dyDescent="0.2">
      <c r="A20" s="64"/>
      <c r="B20" s="69" t="s">
        <v>78</v>
      </c>
      <c r="C20" s="57" t="s">
        <v>239</v>
      </c>
    </row>
    <row r="22" spans="1:3" ht="15" x14ac:dyDescent="0.2">
      <c r="A22" s="59" t="s">
        <v>189</v>
      </c>
      <c r="B22" s="68"/>
      <c r="C22" s="67"/>
    </row>
    <row r="23" spans="1:3" x14ac:dyDescent="0.2">
      <c r="A23" s="66"/>
      <c r="B23" s="65" t="s">
        <v>191</v>
      </c>
      <c r="C23" s="57" t="s">
        <v>162</v>
      </c>
    </row>
    <row r="24" spans="1:3" x14ac:dyDescent="0.2">
      <c r="A24" s="66"/>
      <c r="B24" s="65" t="s">
        <v>190</v>
      </c>
      <c r="C24" s="57" t="s">
        <v>163</v>
      </c>
    </row>
    <row r="25" spans="1:3" ht="15" customHeight="1" x14ac:dyDescent="0.2">
      <c r="A25" s="66"/>
      <c r="B25" s="65" t="s">
        <v>240</v>
      </c>
      <c r="C25" s="57" t="s">
        <v>164</v>
      </c>
    </row>
    <row r="26" spans="1:3" ht="15" customHeight="1" x14ac:dyDescent="0.2">
      <c r="A26" s="66"/>
      <c r="B26" s="65" t="s">
        <v>241</v>
      </c>
      <c r="C26" s="57" t="s">
        <v>199</v>
      </c>
    </row>
    <row r="27" spans="1:3" ht="15" customHeight="1" x14ac:dyDescent="0.2">
      <c r="A27" s="64"/>
      <c r="B27" s="63" t="s">
        <v>192</v>
      </c>
      <c r="C27" s="57" t="s">
        <v>200</v>
      </c>
    </row>
    <row r="28" spans="1:3" ht="15.75" customHeight="1" x14ac:dyDescent="0.2">
      <c r="A28" s="64"/>
      <c r="B28" s="63" t="s">
        <v>193</v>
      </c>
      <c r="C28" s="57" t="s">
        <v>201</v>
      </c>
    </row>
    <row r="29" spans="1:3" x14ac:dyDescent="0.2">
      <c r="B29" s="63" t="s">
        <v>242</v>
      </c>
      <c r="C29" s="57" t="s">
        <v>244</v>
      </c>
    </row>
    <row r="30" spans="1:3" x14ac:dyDescent="0.2">
      <c r="B30" s="63" t="s">
        <v>243</v>
      </c>
      <c r="C30" s="57" t="s">
        <v>245</v>
      </c>
    </row>
    <row r="31" spans="1:3" ht="15" customHeight="1" x14ac:dyDescent="0.2">
      <c r="B31" s="58"/>
    </row>
    <row r="32" spans="1:3" ht="15" customHeight="1" x14ac:dyDescent="0.2">
      <c r="A32" s="59" t="s">
        <v>194</v>
      </c>
    </row>
    <row r="33" spans="1:3" x14ac:dyDescent="0.2">
      <c r="B33" s="62" t="s">
        <v>121</v>
      </c>
      <c r="C33" s="57" t="s">
        <v>202</v>
      </c>
    </row>
    <row r="34" spans="1:3" x14ac:dyDescent="0.2">
      <c r="B34" s="61" t="s">
        <v>220</v>
      </c>
      <c r="C34" s="57" t="s">
        <v>203</v>
      </c>
    </row>
    <row r="35" spans="1:3" x14ac:dyDescent="0.2">
      <c r="B35" s="60" t="s">
        <v>198</v>
      </c>
      <c r="C35" s="57" t="s">
        <v>204</v>
      </c>
    </row>
    <row r="36" spans="1:3" x14ac:dyDescent="0.2">
      <c r="B36" s="58"/>
      <c r="C36" s="57"/>
    </row>
    <row r="37" spans="1:3" ht="15" x14ac:dyDescent="0.2">
      <c r="A37" s="59" t="s">
        <v>264</v>
      </c>
      <c r="B37" s="58"/>
      <c r="C37" s="57" t="s">
        <v>265</v>
      </c>
    </row>
    <row r="38" spans="1:3" x14ac:dyDescent="0.2">
      <c r="B38" s="56"/>
      <c r="C38" s="55"/>
    </row>
    <row r="39" spans="1:3" x14ac:dyDescent="0.2">
      <c r="C39" s="55"/>
    </row>
  </sheetData>
  <hyperlinks>
    <hyperlink ref="C6" location="'Policy_Ind Advised'!A1" display="Table 1a" xr:uid="{9F63B418-891B-4AD4-A579-18B7D899DA6A}"/>
    <hyperlink ref="C7" location="'Policy_Ind Non-Advised'!A1" display="Table 1b" xr:uid="{416EE676-E873-4441-A617-AA3389AC22E2}"/>
    <hyperlink ref="C8" location="Policy_GrpSup!A1" display="Table 1c" xr:uid="{4CDB7EE4-A6C5-4FDC-B130-72729F367A56}"/>
    <hyperlink ref="C12" location="'Claims_Ind Advised'!A1" display="Table 2a" xr:uid="{A2259B30-71EA-4BF7-8A08-627BCB4ADC8C}"/>
    <hyperlink ref="C13" location="'Claims_Ind Non-Advised'!A1" display="Table 2b" xr:uid="{4F4E616C-EDF1-4DE0-97FA-DA2BDFA132E3}"/>
    <hyperlink ref="C14" location="Claims_GrpSup!A1" display="Table 2c" xr:uid="{4EB08F6D-7AC9-4AFE-82FB-DB61F10A44AA}"/>
    <hyperlink ref="C16" location="'Claims Duration_Ind Advised'!A1" display="Table 2d" xr:uid="{F9412399-893A-4D68-A15E-EF9F2E41DD57}"/>
    <hyperlink ref="C17" location="'Claims Duration_Ind Non-Advised'!A1" display="Table 2e" xr:uid="{0350F06E-8285-4D86-A082-B363CAFB6FEF}"/>
    <hyperlink ref="C23" location="'Disputes_Ind Advised'!A1" display="Table 3a" xr:uid="{3139C6D3-A483-4A56-B33F-5C7A91C7A197}"/>
    <hyperlink ref="C24" location="'Disputes_Ind Non-Advised'!A1" display="Table 3b" xr:uid="{7ECEE1D6-0A78-4DC2-B098-DD0CB9186FBA}"/>
    <hyperlink ref="C18" location="'Claims Duration_GrpSup'!A1" display="Table 2g" xr:uid="{E0B70DCD-56CD-43D6-A6AA-43E3970E1B6A}"/>
    <hyperlink ref="C25" location="Disputes_GrpSup!A1" display="Table 3c" xr:uid="{6D27B8AC-C93D-4574-8904-553088F4CF08}"/>
    <hyperlink ref="C27" location="'Disputes Dur_Ind Advised'!A1" display="Table 3d" xr:uid="{B3479F93-FD7F-48AC-9F49-3CE1FFC077C5}"/>
    <hyperlink ref="C28" location="'Disputes Dur_Ind NonAdvised'!A1" display="Table 3e" xr:uid="{7E3BC67C-3DAA-49DD-BCA3-18A9B8D53A97}"/>
    <hyperlink ref="C29" location="'Disputes Dur_GrpSup'!A1" display="Table 3g" xr:uid="{CCEB0093-DC3C-4F39-807F-9F0672050276}"/>
    <hyperlink ref="C33" location="'Claims Withdrawn Reasons'!A1" display="Table 4a" xr:uid="{9A618884-C7F7-473B-AF2E-2651CBEF94B7}"/>
    <hyperlink ref="C34" location="'Claims Declined Reasons'!A1" display="Table 4b" xr:uid="{99E9F5CC-86D4-404E-8248-CAA0E1C1F9C4}"/>
    <hyperlink ref="C35" location="'Dispute Reasons'!A1" display="Table 4c" xr:uid="{EE8CFA2B-18AC-47D2-B739-4B875E38886C}"/>
    <hyperlink ref="C20" location="'Claims Ratio'!A1" display="Table 2g" xr:uid="{037502C4-B5EA-4A97-9E51-053CF9888C19}"/>
    <hyperlink ref="C9" location="Policy_GrpOrd!A1" display="Table 1d" xr:uid="{EBD67A3F-DC52-4D26-BFE5-046A0917AE12}"/>
    <hyperlink ref="C15" location="Claims_GrpOrd!A1" display="Table 2d" xr:uid="{19C492FF-B5FD-486B-850E-58B03A879DA9}"/>
    <hyperlink ref="C19" location="'Claims Duration_GrpOrd'!A1" display="Table 2h" xr:uid="{D64DC683-C0B3-4BF9-8416-17C4A45D573F}"/>
    <hyperlink ref="C30" location="Disputes_GrpOrd!A1" display="Table 3h" xr:uid="{9E674271-6318-41DB-A103-5B53E7E89315}"/>
    <hyperlink ref="C26" location="Disputes_GrpOrd!A1" display="Table 3d" xr:uid="{1D0977E4-E649-4928-935E-2F32443CE752}"/>
    <hyperlink ref="C37" location="'Life insurers'!A1" display="List" xr:uid="{51E101B0-861B-4BC5-8FF6-BBFA4D3FCF17}"/>
    <hyperlink ref="C3" location="Industry_Level_Results!A1" display="Table 1" xr:uid="{3C75B762-92A5-4895-A597-4ADD204DE488}"/>
    <hyperlink ref="C4" location="Charts!A1" display="Charts" xr:uid="{E239B41A-2BF2-4902-BF3B-0EEAD9B7C539}"/>
  </hyperlinks>
  <pageMargins left="0.7" right="0.7" top="0.75" bottom="0.75" header="0.3" footer="0.3"/>
  <pageSetup paperSize="9" orientation="portrait" r:id="rId1"/>
  <headerFooter scaleWithDoc="0">
    <oddHeader>&amp;C&amp;B&amp;"Arial"&amp;12&amp;Kff0000​‌OFFICIAL: Sensitive‌​</oddHeader>
    <oddFooter>&amp;L&amp;"Trebuchet MS,Bold"&amp;8Australian Prudential Regulation Authority&amp;R&amp;"Trebuchet MS,Bold"&amp;8&amp;P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80339-EC8C-40A2-A0E9-A3F06E8CA6A4}">
  <dimension ref="A1:I85"/>
  <sheetViews>
    <sheetView showGridLines="0" workbookViewId="0"/>
  </sheetViews>
  <sheetFormatPr defaultColWidth="9.85546875" defaultRowHeight="14.25" x14ac:dyDescent="0.2"/>
  <cols>
    <col min="1" max="7" width="19" style="79" customWidth="1"/>
    <col min="8" max="16384" width="9.85546875" style="79"/>
  </cols>
  <sheetData>
    <row r="1" spans="1:7" s="117" customFormat="1" ht="20.25" x14ac:dyDescent="0.3">
      <c r="A1" s="118" t="s">
        <v>311</v>
      </c>
      <c r="B1" s="118"/>
      <c r="C1" s="118"/>
      <c r="D1" s="118"/>
      <c r="E1" s="118"/>
      <c r="F1" s="118"/>
      <c r="G1" s="118"/>
    </row>
    <row r="4" spans="1:7" ht="15.75" x14ac:dyDescent="0.25">
      <c r="A4" s="93" t="s">
        <v>303</v>
      </c>
      <c r="B4" s="92"/>
      <c r="C4" s="92"/>
      <c r="D4" s="92"/>
      <c r="E4" s="92"/>
    </row>
    <row r="5" spans="1:7" ht="26.65" customHeight="1" x14ac:dyDescent="0.2">
      <c r="A5" s="313" t="s">
        <v>284</v>
      </c>
      <c r="B5" s="98" t="s">
        <v>22</v>
      </c>
      <c r="C5" s="98" t="s">
        <v>294</v>
      </c>
      <c r="D5" s="98" t="s">
        <v>230</v>
      </c>
      <c r="E5" s="98" t="s">
        <v>231</v>
      </c>
    </row>
    <row r="6" spans="1:7" x14ac:dyDescent="0.2">
      <c r="A6" s="314"/>
      <c r="B6" s="90" t="s">
        <v>302</v>
      </c>
      <c r="C6" s="90" t="s">
        <v>302</v>
      </c>
      <c r="D6" s="90" t="s">
        <v>302</v>
      </c>
      <c r="E6" s="90" t="s">
        <v>302</v>
      </c>
    </row>
    <row r="7" spans="1:7" ht="15" thickBot="1" x14ac:dyDescent="0.25">
      <c r="A7" s="89" t="s">
        <v>30</v>
      </c>
      <c r="B7" s="88">
        <v>0.97049441786283897</v>
      </c>
      <c r="C7" s="88">
        <v>0.92151366503153465</v>
      </c>
      <c r="D7" s="88">
        <v>0.98128407518919358</v>
      </c>
      <c r="E7" s="88">
        <v>0.98378378378378384</v>
      </c>
    </row>
    <row r="8" spans="1:7" ht="15" thickBot="1" x14ac:dyDescent="0.25">
      <c r="A8" s="89" t="s">
        <v>31</v>
      </c>
      <c r="B8" s="88">
        <v>0.82328696548171043</v>
      </c>
      <c r="C8" s="88">
        <v>0.6875</v>
      </c>
      <c r="D8" s="88">
        <v>0.90217919816116343</v>
      </c>
      <c r="E8" s="88">
        <v>0.89</v>
      </c>
    </row>
    <row r="9" spans="1:7" ht="15" thickBot="1" x14ac:dyDescent="0.25">
      <c r="A9" s="89" t="s">
        <v>32</v>
      </c>
      <c r="B9" s="88">
        <v>0.87590909090909086</v>
      </c>
      <c r="C9" s="88">
        <v>0.83832335329341312</v>
      </c>
      <c r="D9" s="116" t="s">
        <v>197</v>
      </c>
      <c r="E9" s="88">
        <v>0.95454545454545459</v>
      </c>
    </row>
    <row r="10" spans="1:7" ht="15" thickBot="1" x14ac:dyDescent="0.25">
      <c r="A10" s="89" t="s">
        <v>33</v>
      </c>
      <c r="B10" s="88">
        <v>0.94325758606613141</v>
      </c>
      <c r="C10" s="88">
        <v>0.85752508361204016</v>
      </c>
      <c r="D10" s="88">
        <v>0.96112774228139941</v>
      </c>
      <c r="E10" s="88">
        <v>0.97546243865609661</v>
      </c>
    </row>
    <row r="11" spans="1:7" ht="15" thickBot="1" x14ac:dyDescent="0.25">
      <c r="A11" s="89" t="s">
        <v>34</v>
      </c>
      <c r="B11" s="88" t="s">
        <v>197</v>
      </c>
      <c r="C11" s="88">
        <v>0.91530317613089507</v>
      </c>
      <c r="D11" s="88" t="s">
        <v>197</v>
      </c>
      <c r="E11" s="88" t="s">
        <v>206</v>
      </c>
    </row>
    <row r="12" spans="1:7" ht="15" thickBot="1" x14ac:dyDescent="0.25">
      <c r="A12" s="89" t="s">
        <v>35</v>
      </c>
      <c r="B12" s="88" t="s">
        <v>197</v>
      </c>
      <c r="C12" s="88">
        <v>0.99723465894126939</v>
      </c>
      <c r="D12" s="88" t="s">
        <v>197</v>
      </c>
      <c r="E12" s="88" t="s">
        <v>197</v>
      </c>
    </row>
    <row r="13" spans="1:7" x14ac:dyDescent="0.2">
      <c r="A13" s="96" t="s">
        <v>36</v>
      </c>
      <c r="B13" s="95">
        <v>0.61111111111111116</v>
      </c>
      <c r="C13" s="95">
        <v>0.84860173577627773</v>
      </c>
      <c r="D13" s="95" t="s">
        <v>197</v>
      </c>
      <c r="E13" s="95" t="s">
        <v>206</v>
      </c>
    </row>
    <row r="16" spans="1:7" s="111" customFormat="1" ht="15.75" x14ac:dyDescent="0.25">
      <c r="A16" s="93" t="s">
        <v>301</v>
      </c>
      <c r="B16" s="92"/>
      <c r="C16" s="92"/>
      <c r="D16" s="92"/>
      <c r="E16" s="92"/>
    </row>
    <row r="17" spans="1:9" ht="25.5" x14ac:dyDescent="0.2">
      <c r="A17" s="98" t="s">
        <v>284</v>
      </c>
      <c r="B17" s="98" t="s">
        <v>22</v>
      </c>
      <c r="C17" s="98" t="s">
        <v>294</v>
      </c>
      <c r="D17" s="98" t="s">
        <v>230</v>
      </c>
      <c r="E17" s="98" t="s">
        <v>231</v>
      </c>
    </row>
    <row r="18" spans="1:9" ht="15" thickBot="1" x14ac:dyDescent="0.25">
      <c r="A18" s="89" t="s">
        <v>30</v>
      </c>
      <c r="B18" s="88">
        <v>0.43</v>
      </c>
      <c r="C18" s="88">
        <v>0.44</v>
      </c>
      <c r="D18" s="88">
        <v>0.75</v>
      </c>
      <c r="E18" s="88">
        <v>0.5</v>
      </c>
    </row>
    <row r="19" spans="1:9" ht="15" thickBot="1" x14ac:dyDescent="0.25">
      <c r="A19" s="89" t="s">
        <v>31</v>
      </c>
      <c r="B19" s="88">
        <v>0.7</v>
      </c>
      <c r="C19" s="88">
        <v>0.53</v>
      </c>
      <c r="D19" s="88">
        <v>0.99</v>
      </c>
      <c r="E19" s="88">
        <v>0.53</v>
      </c>
    </row>
    <row r="20" spans="1:9" ht="15" thickBot="1" x14ac:dyDescent="0.25">
      <c r="A20" s="89" t="s">
        <v>32</v>
      </c>
      <c r="B20" s="88">
        <v>0.57999999999999996</v>
      </c>
      <c r="C20" s="88">
        <v>0.44</v>
      </c>
      <c r="D20" s="116" t="s">
        <v>197</v>
      </c>
      <c r="E20" s="88">
        <v>0.68</v>
      </c>
    </row>
    <row r="21" spans="1:9" ht="15" thickBot="1" x14ac:dyDescent="0.25">
      <c r="A21" s="89" t="s">
        <v>216</v>
      </c>
      <c r="B21" s="88">
        <v>0.6</v>
      </c>
      <c r="C21" s="88">
        <v>1.4</v>
      </c>
      <c r="D21" s="88">
        <v>1.1000000000000001</v>
      </c>
      <c r="E21" s="88">
        <v>0.5</v>
      </c>
    </row>
    <row r="22" spans="1:9" ht="15" thickBot="1" x14ac:dyDescent="0.25">
      <c r="A22" s="89" t="s">
        <v>34</v>
      </c>
      <c r="B22" s="88" t="s">
        <v>197</v>
      </c>
      <c r="C22" s="88">
        <v>0.3</v>
      </c>
      <c r="D22" s="88" t="s">
        <v>197</v>
      </c>
      <c r="E22" s="88" t="s">
        <v>206</v>
      </c>
    </row>
    <row r="23" spans="1:9" ht="15" thickBot="1" x14ac:dyDescent="0.25">
      <c r="A23" s="89" t="s">
        <v>35</v>
      </c>
      <c r="B23" s="88" t="s">
        <v>197</v>
      </c>
      <c r="C23" s="88">
        <v>0.37</v>
      </c>
      <c r="D23" s="88" t="s">
        <v>197</v>
      </c>
      <c r="E23" s="88" t="s">
        <v>197</v>
      </c>
    </row>
    <row r="24" spans="1:9" x14ac:dyDescent="0.2">
      <c r="A24" s="96" t="s">
        <v>36</v>
      </c>
      <c r="B24" s="95">
        <v>0.21</v>
      </c>
      <c r="C24" s="95">
        <v>0.19</v>
      </c>
      <c r="D24" s="95" t="s">
        <v>197</v>
      </c>
      <c r="E24" s="95" t="s">
        <v>206</v>
      </c>
    </row>
    <row r="25" spans="1:9" x14ac:dyDescent="0.2">
      <c r="A25" s="115" t="s">
        <v>252</v>
      </c>
    </row>
    <row r="26" spans="1:9" x14ac:dyDescent="0.2">
      <c r="A26" s="115"/>
    </row>
    <row r="28" spans="1:9" ht="15.75" x14ac:dyDescent="0.25">
      <c r="A28" s="93" t="s">
        <v>300</v>
      </c>
      <c r="B28" s="114"/>
      <c r="C28" s="114"/>
      <c r="D28" s="114"/>
      <c r="E28" s="114"/>
      <c r="F28" s="114"/>
      <c r="G28" s="114"/>
    </row>
    <row r="29" spans="1:9" ht="25.5" x14ac:dyDescent="0.2">
      <c r="A29" s="98" t="s">
        <v>284</v>
      </c>
      <c r="B29" s="97" t="s">
        <v>63</v>
      </c>
      <c r="C29" s="97" t="s">
        <v>299</v>
      </c>
      <c r="D29" s="97" t="s">
        <v>298</v>
      </c>
      <c r="E29" s="97" t="s">
        <v>297</v>
      </c>
      <c r="F29" s="97" t="s">
        <v>296</v>
      </c>
      <c r="G29" s="97" t="s">
        <v>178</v>
      </c>
    </row>
    <row r="30" spans="1:9" ht="15" thickBot="1" x14ac:dyDescent="0.25">
      <c r="A30" s="89" t="s">
        <v>30</v>
      </c>
      <c r="B30" s="88">
        <v>0.76200700659980625</v>
      </c>
      <c r="C30" s="88">
        <v>0.17024020320784894</v>
      </c>
      <c r="D30" s="88">
        <v>5.4542817381998648E-2</v>
      </c>
      <c r="E30" s="88">
        <v>9.6618799102799347E-3</v>
      </c>
      <c r="F30" s="88">
        <v>3.5480929000662148E-3</v>
      </c>
      <c r="G30" s="113">
        <v>0.97087200781631655</v>
      </c>
      <c r="I30" s="80"/>
    </row>
    <row r="31" spans="1:9" ht="15" thickBot="1" x14ac:dyDescent="0.25">
      <c r="A31" s="89" t="s">
        <v>31</v>
      </c>
      <c r="B31" s="88">
        <v>0.21846467332994479</v>
      </c>
      <c r="C31" s="88">
        <v>0.27833828188160514</v>
      </c>
      <c r="D31" s="88">
        <v>0.33531044923744779</v>
      </c>
      <c r="E31" s="88">
        <v>0.12360323766553094</v>
      </c>
      <c r="F31" s="88">
        <v>4.4283357885471331E-2</v>
      </c>
      <c r="G31" s="113">
        <v>3.8077568091812819</v>
      </c>
      <c r="I31" s="80"/>
    </row>
    <row r="32" spans="1:9" ht="15" thickBot="1" x14ac:dyDescent="0.25">
      <c r="A32" s="89" t="s">
        <v>32</v>
      </c>
      <c r="B32" s="88">
        <v>0.55776730753315396</v>
      </c>
      <c r="C32" s="88">
        <v>0.31125659106972481</v>
      </c>
      <c r="D32" s="88">
        <v>0.10475070702689128</v>
      </c>
      <c r="E32" s="88">
        <v>2.1880972153651951E-2</v>
      </c>
      <c r="F32" s="88">
        <v>4.3444222165780564E-3</v>
      </c>
      <c r="G32" s="113">
        <v>1.3756420011413353</v>
      </c>
      <c r="I32" s="80"/>
    </row>
    <row r="33" spans="1:9" ht="15" thickBot="1" x14ac:dyDescent="0.25">
      <c r="A33" s="89" t="s">
        <v>33</v>
      </c>
      <c r="B33" s="88">
        <v>0.51633017086175426</v>
      </c>
      <c r="C33" s="88">
        <v>0.36600518332314114</v>
      </c>
      <c r="D33" s="88">
        <v>9.238957169301705E-2</v>
      </c>
      <c r="E33" s="88">
        <v>1.955688217341222E-2</v>
      </c>
      <c r="F33" s="88">
        <v>5.7181919486752565E-3</v>
      </c>
      <c r="G33" s="113">
        <v>1.3902919643384306</v>
      </c>
      <c r="I33" s="80"/>
    </row>
    <row r="34" spans="1:9" ht="15" thickBot="1" x14ac:dyDescent="0.25">
      <c r="A34" s="89" t="s">
        <v>34</v>
      </c>
      <c r="B34" s="88">
        <v>0.61096225981780605</v>
      </c>
      <c r="C34" s="88">
        <v>0.30643803108015005</v>
      </c>
      <c r="D34" s="88">
        <v>5.7720278649621072E-2</v>
      </c>
      <c r="E34" s="88">
        <v>1.6918012707647555E-2</v>
      </c>
      <c r="F34" s="88">
        <v>7.9614177447753197E-3</v>
      </c>
      <c r="G34" s="113">
        <v>1.2346743295019158</v>
      </c>
      <c r="I34" s="80"/>
    </row>
    <row r="35" spans="1:9" ht="15" thickBot="1" x14ac:dyDescent="0.25">
      <c r="A35" s="86" t="s">
        <v>35</v>
      </c>
      <c r="B35" s="85">
        <v>0.92892892892892898</v>
      </c>
      <c r="C35" s="85">
        <v>6.1061061061061059E-2</v>
      </c>
      <c r="D35" s="85">
        <v>9.0090090090090072E-3</v>
      </c>
      <c r="E35" s="85">
        <v>1.001001001001001E-3</v>
      </c>
      <c r="F35" s="85">
        <v>0</v>
      </c>
      <c r="G35" s="113">
        <v>0.60106663155122464</v>
      </c>
      <c r="I35" s="80"/>
    </row>
    <row r="36" spans="1:9" x14ac:dyDescent="0.2">
      <c r="A36" s="83" t="s">
        <v>36</v>
      </c>
      <c r="B36" s="82">
        <v>0.84261764705882347</v>
      </c>
      <c r="C36" s="82">
        <v>0.10746139705882352</v>
      </c>
      <c r="D36" s="82">
        <v>3.6612132352941175E-2</v>
      </c>
      <c r="E36" s="82">
        <v>1.2355698529411766E-2</v>
      </c>
      <c r="F36" s="95">
        <v>9.5312499999999998E-4</v>
      </c>
      <c r="G36" s="112">
        <v>0.85075827205882348</v>
      </c>
      <c r="I36" s="80"/>
    </row>
    <row r="39" spans="1:9" ht="15.75" x14ac:dyDescent="0.25">
      <c r="A39" s="93" t="s">
        <v>295</v>
      </c>
      <c r="B39" s="92"/>
      <c r="C39" s="92"/>
      <c r="D39" s="92"/>
      <c r="E39" s="92"/>
      <c r="F39" s="111"/>
      <c r="G39" s="111"/>
    </row>
    <row r="40" spans="1:9" ht="25.5" x14ac:dyDescent="0.2">
      <c r="A40" s="98" t="s">
        <v>284</v>
      </c>
      <c r="B40" s="98" t="s">
        <v>22</v>
      </c>
      <c r="C40" s="98" t="s">
        <v>294</v>
      </c>
      <c r="D40" s="98" t="s">
        <v>230</v>
      </c>
      <c r="E40" s="98" t="s">
        <v>231</v>
      </c>
    </row>
    <row r="41" spans="1:9" ht="15" thickBot="1" x14ac:dyDescent="0.25">
      <c r="A41" s="89" t="s">
        <v>30</v>
      </c>
      <c r="B41" s="108">
        <v>14</v>
      </c>
      <c r="C41" s="108">
        <v>28</v>
      </c>
      <c r="D41" s="108">
        <v>1</v>
      </c>
      <c r="E41" s="108">
        <v>4</v>
      </c>
    </row>
    <row r="42" spans="1:9" ht="15" thickBot="1" x14ac:dyDescent="0.25">
      <c r="A42" s="89" t="s">
        <v>31</v>
      </c>
      <c r="B42" s="108">
        <v>106</v>
      </c>
      <c r="C42" s="108">
        <v>67</v>
      </c>
      <c r="D42" s="108">
        <v>35</v>
      </c>
      <c r="E42" s="108">
        <v>9</v>
      </c>
    </row>
    <row r="43" spans="1:9" ht="15" thickBot="1" x14ac:dyDescent="0.25">
      <c r="A43" s="89" t="s">
        <v>32</v>
      </c>
      <c r="B43" s="108">
        <v>61</v>
      </c>
      <c r="C43" s="108">
        <v>32</v>
      </c>
      <c r="D43" s="110" t="s">
        <v>197</v>
      </c>
      <c r="E43" s="109">
        <v>0</v>
      </c>
    </row>
    <row r="44" spans="1:9" ht="15" thickBot="1" x14ac:dyDescent="0.25">
      <c r="A44" s="89" t="s">
        <v>33</v>
      </c>
      <c r="B44" s="108">
        <v>315</v>
      </c>
      <c r="C44" s="108">
        <v>446</v>
      </c>
      <c r="D44" s="108">
        <v>74</v>
      </c>
      <c r="E44" s="108">
        <v>48</v>
      </c>
    </row>
    <row r="45" spans="1:9" ht="15" thickBot="1" x14ac:dyDescent="0.25">
      <c r="A45" s="89" t="s">
        <v>34</v>
      </c>
      <c r="B45" s="108" t="s">
        <v>197</v>
      </c>
      <c r="C45" s="108">
        <v>12</v>
      </c>
      <c r="D45" s="108" t="s">
        <v>197</v>
      </c>
      <c r="E45" s="108" t="s">
        <v>206</v>
      </c>
    </row>
    <row r="46" spans="1:9" ht="15" thickBot="1" x14ac:dyDescent="0.25">
      <c r="A46" s="86" t="s">
        <v>35</v>
      </c>
      <c r="B46" s="107" t="s">
        <v>197</v>
      </c>
      <c r="C46" s="107">
        <v>39</v>
      </c>
      <c r="D46" s="107" t="s">
        <v>197</v>
      </c>
      <c r="E46" s="107" t="s">
        <v>197</v>
      </c>
    </row>
    <row r="47" spans="1:9" x14ac:dyDescent="0.2">
      <c r="A47" s="96" t="s">
        <v>36</v>
      </c>
      <c r="B47" s="105">
        <v>77</v>
      </c>
      <c r="C47" s="106">
        <v>18</v>
      </c>
      <c r="D47" s="105" t="s">
        <v>197</v>
      </c>
      <c r="E47" s="105" t="s">
        <v>197</v>
      </c>
    </row>
    <row r="48" spans="1:9" x14ac:dyDescent="0.2">
      <c r="A48" s="99" t="s">
        <v>293</v>
      </c>
    </row>
    <row r="51" spans="1:7" ht="15.75" x14ac:dyDescent="0.25">
      <c r="A51" s="93" t="s">
        <v>292</v>
      </c>
      <c r="B51" s="92"/>
      <c r="C51" s="92"/>
      <c r="D51" s="92"/>
      <c r="E51" s="92"/>
      <c r="F51" s="92"/>
      <c r="G51" s="92"/>
    </row>
    <row r="52" spans="1:7" ht="25.5" x14ac:dyDescent="0.2">
      <c r="A52" s="313" t="s">
        <v>284</v>
      </c>
      <c r="B52" s="97" t="s">
        <v>47</v>
      </c>
      <c r="C52" s="104" t="s">
        <v>51</v>
      </c>
      <c r="D52" s="104" t="s">
        <v>53</v>
      </c>
      <c r="E52" s="104" t="s">
        <v>291</v>
      </c>
      <c r="F52" s="97" t="s">
        <v>49</v>
      </c>
      <c r="G52" s="97" t="s">
        <v>290</v>
      </c>
    </row>
    <row r="53" spans="1:7" x14ac:dyDescent="0.2">
      <c r="A53" s="314"/>
      <c r="B53" s="102" t="s">
        <v>48</v>
      </c>
      <c r="C53" s="103" t="s">
        <v>52</v>
      </c>
      <c r="D53" s="103" t="s">
        <v>52</v>
      </c>
      <c r="E53" s="103" t="s">
        <v>52</v>
      </c>
      <c r="F53" s="102" t="s">
        <v>48</v>
      </c>
      <c r="G53" s="102" t="s">
        <v>48</v>
      </c>
    </row>
    <row r="54" spans="1:7" ht="15" thickBot="1" x14ac:dyDescent="0.25">
      <c r="A54" s="89" t="s">
        <v>30</v>
      </c>
      <c r="B54" s="88">
        <v>0.86061946902654862</v>
      </c>
      <c r="C54" s="88">
        <v>0.35218508997429304</v>
      </c>
      <c r="D54" s="101">
        <v>3.0848329048843187E-2</v>
      </c>
      <c r="E54" s="101">
        <v>0.61696658097686374</v>
      </c>
      <c r="F54" s="88">
        <v>3.3185840707964605E-2</v>
      </c>
      <c r="G54" s="88">
        <v>0.10619469026548672</v>
      </c>
    </row>
    <row r="55" spans="1:7" ht="15" thickBot="1" x14ac:dyDescent="0.25">
      <c r="A55" s="89" t="s">
        <v>31</v>
      </c>
      <c r="B55" s="88">
        <v>0.82324268855823501</v>
      </c>
      <c r="C55" s="88">
        <v>0.33842318479277034</v>
      </c>
      <c r="D55" s="101">
        <v>4.0822686195076348E-2</v>
      </c>
      <c r="E55" s="101">
        <v>0.62075412901215332</v>
      </c>
      <c r="F55" s="88">
        <v>4.2072857875833758E-2</v>
      </c>
      <c r="G55" s="88">
        <v>0.13468445356593126</v>
      </c>
    </row>
    <row r="56" spans="1:7" ht="15" thickBot="1" x14ac:dyDescent="0.25">
      <c r="A56" s="89" t="s">
        <v>32</v>
      </c>
      <c r="B56" s="88">
        <v>0.82608695652173914</v>
      </c>
      <c r="C56" s="88">
        <v>0.47117794486215536</v>
      </c>
      <c r="D56" s="101">
        <v>4.2606516290726815E-2</v>
      </c>
      <c r="E56" s="101">
        <v>0.48621553884711777</v>
      </c>
      <c r="F56" s="88">
        <v>7.0393374741200831E-2</v>
      </c>
      <c r="G56" s="88">
        <v>0.10351966873706005</v>
      </c>
    </row>
    <row r="57" spans="1:7" ht="15" thickBot="1" x14ac:dyDescent="0.25">
      <c r="A57" s="89" t="s">
        <v>33</v>
      </c>
      <c r="B57" s="88">
        <v>0.86390333948649101</v>
      </c>
      <c r="C57" s="88">
        <v>0.29914529914529914</v>
      </c>
      <c r="D57" s="101">
        <v>3.1857031857031856E-2</v>
      </c>
      <c r="E57" s="101">
        <v>0.66899766899766899</v>
      </c>
      <c r="F57" s="88">
        <v>4.5645242490350728E-2</v>
      </c>
      <c r="G57" s="88">
        <v>9.0451418023158245E-2</v>
      </c>
    </row>
    <row r="58" spans="1:7" ht="15" thickBot="1" x14ac:dyDescent="0.25">
      <c r="A58" s="89" t="s">
        <v>34</v>
      </c>
      <c r="B58" s="88">
        <v>0.93684210526315792</v>
      </c>
      <c r="C58" s="88">
        <v>0.20224719101123595</v>
      </c>
      <c r="D58" s="101">
        <v>0</v>
      </c>
      <c r="E58" s="101">
        <v>0.797752808988764</v>
      </c>
      <c r="F58" s="88">
        <v>2.1052631578947368E-2</v>
      </c>
      <c r="G58" s="88">
        <v>4.2105263157894736E-2</v>
      </c>
    </row>
    <row r="59" spans="1:7" ht="15" thickBot="1" x14ac:dyDescent="0.25">
      <c r="A59" s="89" t="s">
        <v>35</v>
      </c>
      <c r="B59" s="88">
        <v>0.9509803921568627</v>
      </c>
      <c r="C59" s="88">
        <v>0.30927835051546393</v>
      </c>
      <c r="D59" s="101">
        <v>5.1546391752577319E-3</v>
      </c>
      <c r="E59" s="101">
        <v>0.68556701030927836</v>
      </c>
      <c r="F59" s="88">
        <v>2.9411764705882353E-2</v>
      </c>
      <c r="G59" s="88">
        <v>1.9607843137254902E-2</v>
      </c>
    </row>
    <row r="60" spans="1:7" x14ac:dyDescent="0.2">
      <c r="A60" s="96" t="s">
        <v>36</v>
      </c>
      <c r="B60" s="95">
        <v>0.93043478260869561</v>
      </c>
      <c r="C60" s="95">
        <v>0.63551401869158874</v>
      </c>
      <c r="D60" s="100">
        <v>1.8691588785046728E-2</v>
      </c>
      <c r="E60" s="100">
        <v>0.34579439252336447</v>
      </c>
      <c r="F60" s="95">
        <v>2.6086956521739129E-2</v>
      </c>
      <c r="G60" s="95">
        <v>4.3478260869565216E-2</v>
      </c>
    </row>
    <row r="62" spans="1:7" ht="27" customHeight="1" x14ac:dyDescent="0.2">
      <c r="A62" s="315" t="s">
        <v>289</v>
      </c>
      <c r="B62" s="315"/>
      <c r="C62" s="315"/>
      <c r="D62" s="315"/>
      <c r="E62" s="315"/>
      <c r="F62" s="315"/>
      <c r="G62" s="315"/>
    </row>
    <row r="63" spans="1:7" x14ac:dyDescent="0.2">
      <c r="A63" s="99" t="s">
        <v>288</v>
      </c>
    </row>
    <row r="64" spans="1:7" x14ac:dyDescent="0.2">
      <c r="A64" s="99"/>
    </row>
    <row r="66" spans="1:7" ht="15.75" x14ac:dyDescent="0.25">
      <c r="A66" s="93" t="s">
        <v>287</v>
      </c>
      <c r="B66" s="92"/>
      <c r="C66" s="92"/>
      <c r="D66" s="92"/>
      <c r="E66" s="92"/>
    </row>
    <row r="67" spans="1:7" ht="38.25" x14ac:dyDescent="0.2">
      <c r="A67" s="98" t="s">
        <v>284</v>
      </c>
      <c r="B67" s="97" t="s">
        <v>127</v>
      </c>
      <c r="C67" s="97" t="s">
        <v>125</v>
      </c>
      <c r="D67" s="97" t="s">
        <v>286</v>
      </c>
    </row>
    <row r="68" spans="1:7" ht="15" thickBot="1" x14ac:dyDescent="0.25">
      <c r="A68" s="89" t="s">
        <v>30</v>
      </c>
      <c r="B68" s="88">
        <v>0.5</v>
      </c>
      <c r="C68" s="88">
        <v>0.33333333333333331</v>
      </c>
      <c r="D68" s="88">
        <v>0.16666666666666666</v>
      </c>
      <c r="G68" s="80"/>
    </row>
    <row r="69" spans="1:7" ht="15" thickBot="1" x14ac:dyDescent="0.25">
      <c r="A69" s="89" t="s">
        <v>31</v>
      </c>
      <c r="B69" s="88">
        <v>0.31297709923664124</v>
      </c>
      <c r="C69" s="88">
        <v>0.58015267175572516</v>
      </c>
      <c r="D69" s="88">
        <v>0.10687022900763359</v>
      </c>
      <c r="G69" s="80"/>
    </row>
    <row r="70" spans="1:7" ht="15" thickBot="1" x14ac:dyDescent="0.25">
      <c r="A70" s="89" t="s">
        <v>32</v>
      </c>
      <c r="B70" s="88">
        <v>0.70588235294117652</v>
      </c>
      <c r="C70" s="88">
        <v>0.17647058823529413</v>
      </c>
      <c r="D70" s="88">
        <v>0.11764705882352941</v>
      </c>
      <c r="G70" s="80"/>
    </row>
    <row r="71" spans="1:7" ht="15" thickBot="1" x14ac:dyDescent="0.25">
      <c r="A71" s="89" t="s">
        <v>33</v>
      </c>
      <c r="B71" s="88">
        <v>0.46341463414634149</v>
      </c>
      <c r="C71" s="88">
        <v>0.21341463414634146</v>
      </c>
      <c r="D71" s="88">
        <v>0.32317073170731708</v>
      </c>
      <c r="G71" s="80"/>
    </row>
    <row r="72" spans="1:7" ht="15" thickBot="1" x14ac:dyDescent="0.25">
      <c r="A72" s="89" t="s">
        <v>34</v>
      </c>
      <c r="B72" s="88">
        <v>0.33333333333333331</v>
      </c>
      <c r="C72" s="88">
        <v>0.33333333333333331</v>
      </c>
      <c r="D72" s="88">
        <v>0.33333333333333331</v>
      </c>
      <c r="G72" s="80"/>
    </row>
    <row r="73" spans="1:7" ht="15" thickBot="1" x14ac:dyDescent="0.25">
      <c r="A73" s="89" t="s">
        <v>35</v>
      </c>
      <c r="B73" s="88">
        <v>0</v>
      </c>
      <c r="C73" s="88">
        <v>1</v>
      </c>
      <c r="D73" s="88">
        <v>0</v>
      </c>
      <c r="G73" s="80"/>
    </row>
    <row r="74" spans="1:7" x14ac:dyDescent="0.2">
      <c r="A74" s="96" t="s">
        <v>36</v>
      </c>
      <c r="B74" s="95">
        <v>0.5</v>
      </c>
      <c r="C74" s="95">
        <v>0.5</v>
      </c>
      <c r="D74" s="95">
        <v>0</v>
      </c>
      <c r="E74" s="94"/>
      <c r="G74" s="80"/>
    </row>
    <row r="77" spans="1:7" ht="15.75" x14ac:dyDescent="0.25">
      <c r="A77" s="93" t="s">
        <v>285</v>
      </c>
      <c r="B77" s="92"/>
      <c r="C77" s="92"/>
      <c r="D77" s="92"/>
      <c r="E77" s="92"/>
    </row>
    <row r="78" spans="1:7" ht="25.5" x14ac:dyDescent="0.2">
      <c r="A78" s="91" t="s">
        <v>284</v>
      </c>
      <c r="B78" s="90" t="s">
        <v>69</v>
      </c>
      <c r="C78" s="90" t="s">
        <v>70</v>
      </c>
      <c r="D78" s="90" t="s">
        <v>212</v>
      </c>
      <c r="E78" s="90" t="s">
        <v>178</v>
      </c>
    </row>
    <row r="79" spans="1:7" ht="15" thickBot="1" x14ac:dyDescent="0.25">
      <c r="A79" s="89" t="s">
        <v>30</v>
      </c>
      <c r="B79" s="88">
        <v>0.89980462724935728</v>
      </c>
      <c r="C79" s="88">
        <v>2.5637532133676089E-2</v>
      </c>
      <c r="D79" s="88">
        <v>7.4557840616966575E-2</v>
      </c>
      <c r="E79" s="87">
        <v>1.3766066838046271</v>
      </c>
      <c r="G79" s="80"/>
    </row>
    <row r="80" spans="1:7" ht="15" thickBot="1" x14ac:dyDescent="0.25">
      <c r="A80" s="89" t="s">
        <v>31</v>
      </c>
      <c r="B80" s="88">
        <v>0.86699594889373621</v>
      </c>
      <c r="C80" s="88">
        <v>2.7926145216578373E-2</v>
      </c>
      <c r="D80" s="88">
        <v>0.10507790588968524</v>
      </c>
      <c r="E80" s="87">
        <v>2.1086008102212528</v>
      </c>
      <c r="G80" s="80"/>
    </row>
    <row r="81" spans="1:7" ht="15" thickBot="1" x14ac:dyDescent="0.25">
      <c r="A81" s="89" t="s">
        <v>32</v>
      </c>
      <c r="B81" s="88">
        <v>0.8771857286764595</v>
      </c>
      <c r="C81" s="88">
        <v>3.2618664581798497E-2</v>
      </c>
      <c r="D81" s="88">
        <v>9.0195606741741957E-2</v>
      </c>
      <c r="E81" s="87">
        <v>1.5469924812030076</v>
      </c>
      <c r="G81" s="80"/>
    </row>
    <row r="82" spans="1:7" ht="15" thickBot="1" x14ac:dyDescent="0.25">
      <c r="A82" s="89" t="s">
        <v>33</v>
      </c>
      <c r="B82" s="88">
        <v>0.9290718298775974</v>
      </c>
      <c r="C82" s="88">
        <v>1.960757271109172E-2</v>
      </c>
      <c r="D82" s="88">
        <v>5.1320597411310877E-2</v>
      </c>
      <c r="E82" s="87">
        <v>1.2762237762237763</v>
      </c>
      <c r="G82" s="80"/>
    </row>
    <row r="83" spans="1:7" ht="15" thickBot="1" x14ac:dyDescent="0.25">
      <c r="A83" s="89" t="s">
        <v>34</v>
      </c>
      <c r="B83" s="88">
        <v>0.90100111234705238</v>
      </c>
      <c r="C83" s="88">
        <v>3.2669632925472751E-2</v>
      </c>
      <c r="D83" s="88">
        <v>6.6329254727474973E-2</v>
      </c>
      <c r="E83" s="87">
        <v>1.5</v>
      </c>
      <c r="G83" s="80"/>
    </row>
    <row r="84" spans="1:7" ht="15" thickBot="1" x14ac:dyDescent="0.25">
      <c r="A84" s="86" t="s">
        <v>35</v>
      </c>
      <c r="B84" s="85">
        <v>0.98491524545124676</v>
      </c>
      <c r="C84" s="85">
        <v>5.0282515162511018E-3</v>
      </c>
      <c r="D84" s="85">
        <v>1.0056503032502204E-2</v>
      </c>
      <c r="E84" s="84">
        <v>0.79663212435233166</v>
      </c>
      <c r="G84" s="80"/>
    </row>
    <row r="85" spans="1:7" x14ac:dyDescent="0.2">
      <c r="A85" s="83" t="s">
        <v>36</v>
      </c>
      <c r="B85" s="82">
        <v>0.953644859813084</v>
      </c>
      <c r="C85" s="82">
        <v>2.7850467289719627E-2</v>
      </c>
      <c r="D85" s="82">
        <v>1.8504672897196262E-2</v>
      </c>
      <c r="E85" s="81">
        <v>0.90420560747663548</v>
      </c>
      <c r="G85" s="80"/>
    </row>
  </sheetData>
  <mergeCells count="3">
    <mergeCell ref="A5:A6"/>
    <mergeCell ref="A52:A53"/>
    <mergeCell ref="A62:G62"/>
  </mergeCells>
  <pageMargins left="0.7" right="0.7" top="0.75" bottom="0.75" header="0.3" footer="0.3"/>
  <pageSetup paperSize="9" orientation="portrait" r:id="rId1"/>
  <headerFooter>
    <oddHeader>&amp;C&amp;B&amp;"Arial"&amp;12&amp;Kff0000​‌OFFICIAL: Sensitive‌​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8A919-603E-43B0-8D75-86C255B1710A}">
  <dimension ref="A1:R86"/>
  <sheetViews>
    <sheetView showGridLines="0" workbookViewId="0">
      <selection sqref="A1:Q1"/>
    </sheetView>
  </sheetViews>
  <sheetFormatPr defaultColWidth="9.140625" defaultRowHeight="15" x14ac:dyDescent="0.25"/>
  <cols>
    <col min="1" max="8" width="9.140625" style="119"/>
    <col min="9" max="9" width="15.42578125" style="119" customWidth="1"/>
    <col min="10" max="16384" width="9.140625" style="119"/>
  </cols>
  <sheetData>
    <row r="1" spans="1:17" s="117" customFormat="1" ht="20.25" x14ac:dyDescent="0.3">
      <c r="A1" s="316" t="s">
        <v>316</v>
      </c>
      <c r="B1" s="316"/>
      <c r="C1" s="316"/>
      <c r="D1" s="316"/>
      <c r="E1" s="316"/>
      <c r="F1" s="316"/>
      <c r="G1" s="316"/>
      <c r="H1" s="316"/>
      <c r="I1" s="316"/>
      <c r="J1" s="316"/>
      <c r="K1" s="316"/>
      <c r="L1" s="316"/>
      <c r="M1" s="316"/>
      <c r="N1" s="316"/>
      <c r="O1" s="316"/>
      <c r="P1" s="316"/>
      <c r="Q1" s="316"/>
    </row>
    <row r="4" spans="1:17" ht="17.25" x14ac:dyDescent="0.25">
      <c r="A4" s="123" t="s">
        <v>317</v>
      </c>
      <c r="J4" s="123" t="s">
        <v>318</v>
      </c>
    </row>
    <row r="23" spans="1:10" x14ac:dyDescent="0.25">
      <c r="A23" s="317"/>
      <c r="B23" s="318"/>
      <c r="C23" s="318"/>
      <c r="D23" s="318"/>
      <c r="E23" s="318"/>
      <c r="F23" s="318"/>
      <c r="G23" s="318"/>
      <c r="H23" s="318"/>
    </row>
    <row r="25" spans="1:10" ht="17.25" x14ac:dyDescent="0.25">
      <c r="A25" s="123" t="s">
        <v>319</v>
      </c>
      <c r="J25" s="123" t="s">
        <v>320</v>
      </c>
    </row>
    <row r="43" spans="1:17" x14ac:dyDescent="0.25">
      <c r="A43" s="317"/>
      <c r="B43" s="318"/>
      <c r="C43" s="318"/>
      <c r="D43" s="318"/>
      <c r="E43" s="318"/>
      <c r="F43" s="318"/>
      <c r="G43" s="318"/>
      <c r="H43" s="318"/>
      <c r="J43" s="317"/>
      <c r="K43" s="318"/>
      <c r="L43" s="318"/>
      <c r="M43" s="318"/>
      <c r="N43" s="318"/>
      <c r="O43" s="318"/>
      <c r="P43" s="318"/>
      <c r="Q43" s="318"/>
    </row>
    <row r="44" spans="1:17" x14ac:dyDescent="0.25">
      <c r="A44" s="124"/>
    </row>
    <row r="45" spans="1:17" ht="17.25" x14ac:dyDescent="0.25">
      <c r="A45" s="123" t="s">
        <v>321</v>
      </c>
      <c r="J45" s="123" t="s">
        <v>322</v>
      </c>
    </row>
    <row r="64" spans="1:10" ht="17.25" x14ac:dyDescent="0.25">
      <c r="A64" s="123" t="s">
        <v>323</v>
      </c>
      <c r="J64" s="123" t="s">
        <v>324</v>
      </c>
    </row>
    <row r="81" spans="1:18" x14ac:dyDescent="0.25">
      <c r="A81" s="122"/>
      <c r="B81" s="122"/>
      <c r="C81" s="122"/>
      <c r="D81" s="122"/>
      <c r="E81" s="122"/>
      <c r="F81" s="122"/>
      <c r="G81" s="122"/>
      <c r="H81" s="122"/>
      <c r="I81" s="122"/>
      <c r="J81" s="122"/>
      <c r="K81" s="122"/>
      <c r="L81" s="122"/>
      <c r="M81" s="122"/>
      <c r="N81" s="122"/>
      <c r="O81" s="122"/>
      <c r="P81" s="122"/>
      <c r="Q81" s="122"/>
      <c r="R81" s="122"/>
    </row>
    <row r="82" spans="1:18" x14ac:dyDescent="0.25">
      <c r="A82" s="121" t="s">
        <v>308</v>
      </c>
      <c r="B82" s="120"/>
      <c r="C82" s="120"/>
      <c r="D82" s="120"/>
      <c r="E82" s="120"/>
      <c r="F82" s="120"/>
      <c r="G82" s="120"/>
      <c r="H82" s="120"/>
      <c r="I82" s="120"/>
    </row>
    <row r="83" spans="1:18" x14ac:dyDescent="0.25">
      <c r="A83" s="121" t="s">
        <v>307</v>
      </c>
      <c r="B83" s="120"/>
      <c r="C83" s="120"/>
      <c r="D83" s="120"/>
      <c r="E83" s="120"/>
      <c r="F83" s="120"/>
      <c r="G83" s="120"/>
      <c r="H83" s="120"/>
      <c r="I83" s="120"/>
    </row>
    <row r="84" spans="1:18" x14ac:dyDescent="0.25">
      <c r="A84" s="121" t="s">
        <v>306</v>
      </c>
      <c r="B84" s="120"/>
      <c r="C84" s="120"/>
      <c r="D84" s="120"/>
      <c r="E84" s="120"/>
      <c r="F84" s="120"/>
      <c r="G84" s="120"/>
      <c r="H84" s="120"/>
      <c r="I84" s="120"/>
    </row>
    <row r="85" spans="1:18" x14ac:dyDescent="0.25">
      <c r="A85" s="121" t="s">
        <v>305</v>
      </c>
      <c r="B85" s="120"/>
      <c r="C85" s="120"/>
      <c r="D85" s="120"/>
      <c r="E85" s="120"/>
      <c r="F85" s="120"/>
      <c r="G85" s="120"/>
      <c r="H85" s="120"/>
      <c r="I85" s="120"/>
    </row>
    <row r="86" spans="1:18" x14ac:dyDescent="0.25">
      <c r="A86" s="121" t="s">
        <v>304</v>
      </c>
      <c r="B86" s="120"/>
      <c r="C86" s="120"/>
      <c r="D86" s="120"/>
      <c r="E86" s="120"/>
      <c r="F86" s="120"/>
      <c r="G86" s="120"/>
      <c r="H86" s="120"/>
      <c r="I86" s="120"/>
    </row>
  </sheetData>
  <mergeCells count="4">
    <mergeCell ref="A1:Q1"/>
    <mergeCell ref="A23:H23"/>
    <mergeCell ref="A43:H43"/>
    <mergeCell ref="J43:Q4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00B0F0"/>
    <pageSetUpPr autoPageBreaks="0"/>
  </sheetPr>
  <dimension ref="A1:O134"/>
  <sheetViews>
    <sheetView showGridLines="0" zoomScaleNormal="100" workbookViewId="0"/>
  </sheetViews>
  <sheetFormatPr defaultColWidth="9" defaultRowHeight="12.75" x14ac:dyDescent="0.2"/>
  <cols>
    <col min="1" max="1" width="29.7109375" style="209" bestFit="1" customWidth="1"/>
    <col min="2" max="2" width="16.85546875" style="210" bestFit="1" customWidth="1"/>
    <col min="3" max="3" width="20" style="210" bestFit="1" customWidth="1"/>
    <col min="4" max="4" width="20.7109375" style="213" bestFit="1" customWidth="1"/>
    <col min="5" max="5" width="18.28515625" style="210" bestFit="1" customWidth="1"/>
    <col min="6" max="6" width="17.28515625" style="213" bestFit="1" customWidth="1"/>
    <col min="7" max="7" width="13.85546875" style="213" bestFit="1" customWidth="1"/>
    <col min="8" max="8" width="12" style="198" bestFit="1" customWidth="1"/>
    <col min="9" max="9" width="9" style="198"/>
    <col min="10" max="10" width="14.28515625" style="198" bestFit="1" customWidth="1"/>
    <col min="11" max="11" width="18.7109375" style="198" bestFit="1" customWidth="1"/>
    <col min="12" max="15" width="9" style="198"/>
    <col min="16" max="16" width="18.85546875" style="198" bestFit="1" customWidth="1"/>
    <col min="17" max="17" width="12.140625" style="198" bestFit="1" customWidth="1"/>
    <col min="18" max="18" width="15.140625" style="198" bestFit="1" customWidth="1"/>
    <col min="19" max="19" width="17.5703125" style="198" bestFit="1" customWidth="1"/>
    <col min="20" max="20" width="11.42578125" style="198" bestFit="1" customWidth="1"/>
    <col min="21" max="21" width="19.140625" style="198" bestFit="1" customWidth="1"/>
    <col min="22" max="22" width="12.7109375" style="198" bestFit="1" customWidth="1"/>
    <col min="23" max="23" width="9.7109375" style="198" bestFit="1" customWidth="1"/>
    <col min="24" max="16384" width="9" style="198"/>
  </cols>
  <sheetData>
    <row r="1" spans="1:15" s="143" customFormat="1" ht="20.25" x14ac:dyDescent="0.3">
      <c r="A1" s="125" t="s">
        <v>165</v>
      </c>
      <c r="B1" s="140"/>
      <c r="C1" s="140"/>
      <c r="D1" s="141"/>
      <c r="E1" s="140"/>
      <c r="F1" s="142"/>
      <c r="G1" s="142"/>
      <c r="J1" s="144"/>
    </row>
    <row r="2" spans="1:15" x14ac:dyDescent="0.2">
      <c r="A2" s="196"/>
      <c r="B2" s="197"/>
      <c r="C2" s="196"/>
      <c r="D2" s="196"/>
      <c r="E2" s="196"/>
      <c r="F2" s="196"/>
      <c r="G2" s="196"/>
    </row>
    <row r="3" spans="1:15" x14ac:dyDescent="0.2">
      <c r="A3" s="319" t="s">
        <v>30</v>
      </c>
      <c r="B3" s="323" t="s">
        <v>276</v>
      </c>
      <c r="C3" s="323"/>
      <c r="D3" s="323"/>
      <c r="E3" s="324"/>
      <c r="F3" s="325" t="s">
        <v>277</v>
      </c>
      <c r="G3" s="325"/>
    </row>
    <row r="4" spans="1:15" x14ac:dyDescent="0.2">
      <c r="A4" s="320"/>
      <c r="B4" s="202" t="s">
        <v>57</v>
      </c>
      <c r="C4" s="202" t="s">
        <v>58</v>
      </c>
      <c r="D4" s="203" t="s">
        <v>169</v>
      </c>
      <c r="E4" s="204" t="s">
        <v>61</v>
      </c>
      <c r="F4" s="203" t="s">
        <v>25</v>
      </c>
      <c r="G4" s="203" t="s">
        <v>23</v>
      </c>
    </row>
    <row r="5" spans="1:15" x14ac:dyDescent="0.2">
      <c r="A5" s="321"/>
      <c r="B5" s="205" t="s">
        <v>209</v>
      </c>
      <c r="C5" s="205" t="s">
        <v>166</v>
      </c>
      <c r="D5" s="206" t="s">
        <v>167</v>
      </c>
      <c r="E5" s="207" t="s">
        <v>168</v>
      </c>
      <c r="F5" s="206"/>
      <c r="G5" s="208"/>
    </row>
    <row r="6" spans="1:15" x14ac:dyDescent="0.2">
      <c r="A6" s="209" t="s">
        <v>210</v>
      </c>
      <c r="B6" s="210">
        <v>184.221</v>
      </c>
      <c r="C6" s="210">
        <v>477061.24599999998</v>
      </c>
      <c r="D6" s="211">
        <v>0.15593394225305743</v>
      </c>
      <c r="E6" s="212">
        <v>168709.833147</v>
      </c>
      <c r="F6" s="213">
        <v>1.9101949328813692E-2</v>
      </c>
      <c r="G6" s="213">
        <v>0.18034724938095659</v>
      </c>
      <c r="H6" s="214"/>
      <c r="J6" s="215"/>
    </row>
    <row r="7" spans="1:15" x14ac:dyDescent="0.2">
      <c r="A7" s="209" t="s" vm="1">
        <v>2</v>
      </c>
      <c r="B7" s="210" t="s">
        <v>312</v>
      </c>
      <c r="C7" s="210" t="s">
        <v>312</v>
      </c>
      <c r="D7" s="211" t="s">
        <v>312</v>
      </c>
      <c r="E7" s="212" t="s">
        <v>312</v>
      </c>
      <c r="F7" s="213" t="s">
        <v>312</v>
      </c>
      <c r="G7" s="213" t="s">
        <v>312</v>
      </c>
      <c r="H7" s="214"/>
      <c r="J7" s="215"/>
      <c r="L7" s="216"/>
      <c r="M7" s="216"/>
      <c r="N7" s="322"/>
      <c r="O7" s="322"/>
    </row>
    <row r="8" spans="1:15" x14ac:dyDescent="0.2">
      <c r="A8" s="209" t="s">
        <v>205</v>
      </c>
      <c r="B8" s="210">
        <v>58.134</v>
      </c>
      <c r="C8" s="210">
        <v>99113.087</v>
      </c>
      <c r="D8" s="211">
        <v>3.2396457508058113E-2</v>
      </c>
      <c r="E8" s="212">
        <v>62665.715913</v>
      </c>
      <c r="F8" s="213">
        <v>0.11321395708874567</v>
      </c>
      <c r="G8" s="213">
        <v>0.14859906560617758</v>
      </c>
      <c r="H8" s="214"/>
      <c r="J8" s="215"/>
      <c r="L8" s="216"/>
      <c r="M8" s="216"/>
      <c r="N8" s="216"/>
      <c r="O8" s="216"/>
    </row>
    <row r="9" spans="1:15" x14ac:dyDescent="0.2">
      <c r="A9" s="209" t="s" vm="5">
        <v>6</v>
      </c>
      <c r="B9" s="210">
        <v>0.50700000000000001</v>
      </c>
      <c r="C9" s="210">
        <v>682.43700000000001</v>
      </c>
      <c r="D9" s="211">
        <v>2.2306379451612332E-4</v>
      </c>
      <c r="E9" s="212">
        <v>101.929185</v>
      </c>
      <c r="F9" s="213">
        <v>0</v>
      </c>
      <c r="G9" s="213">
        <v>0.18048761785259929</v>
      </c>
      <c r="H9" s="214"/>
      <c r="J9" s="215"/>
    </row>
    <row r="10" spans="1:15" x14ac:dyDescent="0.2">
      <c r="A10" s="209" t="s" vm="6">
        <v>7</v>
      </c>
      <c r="B10" s="210" t="s">
        <v>312</v>
      </c>
      <c r="C10" s="210" t="s">
        <v>312</v>
      </c>
      <c r="D10" s="211" t="s">
        <v>312</v>
      </c>
      <c r="E10" s="212" t="s">
        <v>312</v>
      </c>
      <c r="F10" s="213" t="s">
        <v>312</v>
      </c>
      <c r="G10" s="213" t="s">
        <v>312</v>
      </c>
      <c r="H10" s="214"/>
      <c r="J10" s="215"/>
    </row>
    <row r="11" spans="1:15" x14ac:dyDescent="0.2">
      <c r="A11" s="209" t="s" vm="7">
        <v>8</v>
      </c>
      <c r="B11" s="210" t="s">
        <v>312</v>
      </c>
      <c r="C11" s="210" t="s">
        <v>312</v>
      </c>
      <c r="D11" s="211" t="s">
        <v>312</v>
      </c>
      <c r="E11" s="212" t="s">
        <v>312</v>
      </c>
      <c r="F11" s="213" t="s">
        <v>312</v>
      </c>
      <c r="G11" s="213" t="s">
        <v>312</v>
      </c>
      <c r="H11" s="214"/>
      <c r="J11" s="215"/>
    </row>
    <row r="12" spans="1:15" x14ac:dyDescent="0.2">
      <c r="A12" s="209" t="s" vm="8">
        <v>9</v>
      </c>
      <c r="B12" s="210">
        <v>33.679000000000002</v>
      </c>
      <c r="C12" s="210">
        <v>47588.364999999998</v>
      </c>
      <c r="D12" s="211">
        <v>1.5554902901979632E-2</v>
      </c>
      <c r="E12" s="212">
        <v>43216.386541</v>
      </c>
      <c r="F12" s="213">
        <v>0.28037161556940943</v>
      </c>
      <c r="G12" s="213">
        <v>0.10557125581367559</v>
      </c>
      <c r="H12" s="214"/>
      <c r="J12" s="215"/>
    </row>
    <row r="13" spans="1:15" x14ac:dyDescent="0.2">
      <c r="A13" s="209" t="s">
        <v>315</v>
      </c>
      <c r="B13" s="210">
        <v>173.65299999999999</v>
      </c>
      <c r="C13" s="210">
        <v>488658.522</v>
      </c>
      <c r="D13" s="211">
        <v>0.15972466929542289</v>
      </c>
      <c r="E13" s="212">
        <v>168629.10144100001</v>
      </c>
      <c r="F13" s="213">
        <v>3.3380434730469123E-2</v>
      </c>
      <c r="G13" s="213">
        <v>0.1728476543387148</v>
      </c>
      <c r="H13" s="214"/>
      <c r="J13" s="215"/>
    </row>
    <row r="14" spans="1:15" x14ac:dyDescent="0.2">
      <c r="A14" s="209" t="s" vm="10">
        <v>11</v>
      </c>
      <c r="B14" s="210">
        <v>65.674999999999997</v>
      </c>
      <c r="C14" s="210">
        <v>74811.320000000007</v>
      </c>
      <c r="D14" s="211">
        <v>2.445309517502707E-2</v>
      </c>
      <c r="E14" s="212">
        <v>79976.799029000002</v>
      </c>
      <c r="F14" s="213">
        <v>0.14381034417610802</v>
      </c>
      <c r="G14" s="213">
        <v>0.14575295827252346</v>
      </c>
      <c r="H14" s="214"/>
      <c r="J14" s="215"/>
    </row>
    <row r="15" spans="1:15" x14ac:dyDescent="0.2">
      <c r="A15" s="209" t="s">
        <v>273</v>
      </c>
      <c r="B15" s="210" t="s">
        <v>312</v>
      </c>
      <c r="C15" s="210" t="s">
        <v>312</v>
      </c>
      <c r="D15" s="211" t="s">
        <v>312</v>
      </c>
      <c r="E15" s="212" t="s">
        <v>312</v>
      </c>
      <c r="F15" s="213" t="s">
        <v>312</v>
      </c>
      <c r="G15" s="213" t="s">
        <v>312</v>
      </c>
      <c r="H15" s="214"/>
      <c r="J15" s="215"/>
    </row>
    <row r="16" spans="1:15" x14ac:dyDescent="0.2">
      <c r="A16" s="209" t="s">
        <v>270</v>
      </c>
      <c r="B16" s="210">
        <v>87.254000000000005</v>
      </c>
      <c r="C16" s="210">
        <v>309113.82699999999</v>
      </c>
      <c r="D16" s="211">
        <v>0.10103804920896799</v>
      </c>
      <c r="E16" s="212">
        <v>67061.552993999998</v>
      </c>
      <c r="F16" s="213">
        <v>7.180558111367156E-3</v>
      </c>
      <c r="G16" s="213">
        <v>0.1694002592213768</v>
      </c>
      <c r="H16" s="214"/>
      <c r="J16" s="215"/>
    </row>
    <row r="17" spans="1:10" x14ac:dyDescent="0.2">
      <c r="A17" s="209" t="s">
        <v>211</v>
      </c>
      <c r="B17" s="210">
        <v>379.13799999999998</v>
      </c>
      <c r="C17" s="210">
        <v>842112.20200000005</v>
      </c>
      <c r="D17" s="211">
        <v>0.2752558011749775</v>
      </c>
      <c r="E17" s="212">
        <v>367023.94889900001</v>
      </c>
      <c r="F17" s="213">
        <v>2.7084941580417136E-2</v>
      </c>
      <c r="G17" s="213">
        <v>0.16524592488209852</v>
      </c>
      <c r="H17" s="214"/>
      <c r="J17" s="215"/>
    </row>
    <row r="18" spans="1:10" x14ac:dyDescent="0.2">
      <c r="A18" s="209" t="s" vm="20">
        <v>21</v>
      </c>
      <c r="B18" s="210">
        <v>289.73200000000003</v>
      </c>
      <c r="C18" s="210">
        <v>720239.39</v>
      </c>
      <c r="D18" s="211">
        <v>0.23542001868799317</v>
      </c>
      <c r="E18" s="212">
        <v>312181.53852100001</v>
      </c>
      <c r="F18" s="213">
        <v>4.540333372828384E-2</v>
      </c>
      <c r="G18" s="213">
        <v>0.14320891957155532</v>
      </c>
      <c r="H18" s="214"/>
      <c r="J18" s="215"/>
    </row>
    <row r="19" spans="1:10" s="221" customFormat="1" ht="13.5" thickBot="1" x14ac:dyDescent="0.25">
      <c r="A19" s="217" t="s">
        <v>101</v>
      </c>
      <c r="B19" s="218">
        <v>1271.9929999999999</v>
      </c>
      <c r="C19" s="218">
        <v>3059380.3960000002</v>
      </c>
      <c r="D19" s="219">
        <v>1</v>
      </c>
      <c r="E19" s="220">
        <v>1269566.8056699999</v>
      </c>
      <c r="F19" s="219">
        <v>3.7774581744670792E-2</v>
      </c>
      <c r="G19" s="219">
        <v>0.16237202213138827</v>
      </c>
      <c r="H19" s="214"/>
      <c r="J19" s="215"/>
    </row>
    <row r="20" spans="1:10" ht="13.5" thickTop="1" x14ac:dyDescent="0.2">
      <c r="A20" s="222"/>
      <c r="D20" s="211"/>
      <c r="F20" s="211"/>
      <c r="G20" s="211"/>
      <c r="H20" s="214"/>
      <c r="J20" s="215"/>
    </row>
    <row r="21" spans="1:10" x14ac:dyDescent="0.2">
      <c r="A21" s="223"/>
      <c r="B21" s="224"/>
      <c r="C21" s="224"/>
      <c r="D21" s="225"/>
      <c r="E21" s="224"/>
      <c r="F21" s="225"/>
      <c r="G21" s="225"/>
      <c r="H21" s="214"/>
      <c r="J21" s="215"/>
    </row>
    <row r="22" spans="1:10" x14ac:dyDescent="0.2">
      <c r="A22" s="319" t="s">
        <v>31</v>
      </c>
      <c r="B22" s="323" t="s">
        <v>276</v>
      </c>
      <c r="C22" s="323"/>
      <c r="D22" s="323"/>
      <c r="E22" s="324"/>
      <c r="F22" s="325" t="s">
        <v>277</v>
      </c>
      <c r="G22" s="325"/>
      <c r="H22" s="214"/>
      <c r="J22" s="215"/>
    </row>
    <row r="23" spans="1:10" x14ac:dyDescent="0.2">
      <c r="A23" s="320"/>
      <c r="B23" s="202" t="s">
        <v>57</v>
      </c>
      <c r="C23" s="202" t="s">
        <v>58</v>
      </c>
      <c r="D23" s="203" t="s">
        <v>169</v>
      </c>
      <c r="E23" s="202" t="s">
        <v>61</v>
      </c>
      <c r="F23" s="226" t="s">
        <v>25</v>
      </c>
      <c r="G23" s="226" t="s">
        <v>23</v>
      </c>
      <c r="H23" s="214"/>
      <c r="J23" s="215"/>
    </row>
    <row r="24" spans="1:10" x14ac:dyDescent="0.2">
      <c r="A24" s="321"/>
      <c r="B24" s="205" t="s">
        <v>209</v>
      </c>
      <c r="C24" s="205" t="s">
        <v>166</v>
      </c>
      <c r="D24" s="206" t="s">
        <v>167</v>
      </c>
      <c r="E24" s="207" t="s">
        <v>168</v>
      </c>
      <c r="F24" s="206"/>
      <c r="G24" s="208"/>
      <c r="H24" s="214"/>
      <c r="J24" s="215"/>
    </row>
    <row r="25" spans="1:10" x14ac:dyDescent="0.2">
      <c r="A25" s="209" t="s">
        <v>210</v>
      </c>
      <c r="B25" s="210">
        <v>113.64700000000001</v>
      </c>
      <c r="C25" s="210">
        <v>231320.09099999999</v>
      </c>
      <c r="D25" s="211">
        <v>0.13191633502522257</v>
      </c>
      <c r="E25" s="212">
        <v>139294.99436300001</v>
      </c>
      <c r="F25" s="213">
        <v>2.415773663991036E-2</v>
      </c>
      <c r="G25" s="213">
        <v>0.22970645408800514</v>
      </c>
      <c r="H25" s="214"/>
      <c r="J25" s="215"/>
    </row>
    <row r="26" spans="1:10" x14ac:dyDescent="0.2">
      <c r="A26" s="209" t="s" vm="1">
        <v>2</v>
      </c>
      <c r="B26" s="210" t="s">
        <v>312</v>
      </c>
      <c r="C26" s="210" t="s">
        <v>312</v>
      </c>
      <c r="D26" s="211" t="s">
        <v>312</v>
      </c>
      <c r="E26" s="212" t="s">
        <v>312</v>
      </c>
      <c r="F26" s="213" t="s">
        <v>312</v>
      </c>
      <c r="G26" s="213" t="s">
        <v>312</v>
      </c>
      <c r="H26" s="214"/>
      <c r="J26" s="215"/>
    </row>
    <row r="27" spans="1:10" x14ac:dyDescent="0.2">
      <c r="A27" s="209" t="s">
        <v>205</v>
      </c>
      <c r="B27" s="210">
        <v>53.697000000000003</v>
      </c>
      <c r="C27" s="210">
        <v>79761.725000000006</v>
      </c>
      <c r="D27" s="211">
        <v>4.5486210868253864E-2</v>
      </c>
      <c r="E27" s="212">
        <v>56163.248547000003</v>
      </c>
      <c r="F27" s="213">
        <v>0.11116522299997096</v>
      </c>
      <c r="G27" s="213">
        <v>0.15845644778659237</v>
      </c>
      <c r="H27" s="214"/>
      <c r="J27" s="215"/>
    </row>
    <row r="28" spans="1:10" x14ac:dyDescent="0.2">
      <c r="A28" s="209" t="s" vm="5">
        <v>6</v>
      </c>
      <c r="B28" s="210" t="s">
        <v>312</v>
      </c>
      <c r="C28" s="210" t="s">
        <v>312</v>
      </c>
      <c r="D28" s="211" t="s">
        <v>312</v>
      </c>
      <c r="E28" s="212" t="s">
        <v>312</v>
      </c>
      <c r="F28" s="213" t="s">
        <v>312</v>
      </c>
      <c r="G28" s="213" t="s">
        <v>312</v>
      </c>
      <c r="H28" s="214"/>
      <c r="J28" s="215"/>
    </row>
    <row r="29" spans="1:10" x14ac:dyDescent="0.2">
      <c r="A29" s="209" t="s" vm="6">
        <v>7</v>
      </c>
      <c r="B29" s="210" t="s">
        <v>312</v>
      </c>
      <c r="C29" s="210" t="s">
        <v>312</v>
      </c>
      <c r="D29" s="211" t="s">
        <v>312</v>
      </c>
      <c r="E29" s="212" t="s">
        <v>312</v>
      </c>
      <c r="F29" s="213" t="s">
        <v>312</v>
      </c>
      <c r="G29" s="213" t="s">
        <v>312</v>
      </c>
      <c r="H29" s="214"/>
      <c r="J29" s="215"/>
    </row>
    <row r="30" spans="1:10" x14ac:dyDescent="0.2">
      <c r="A30" s="209" t="s" vm="7">
        <v>8</v>
      </c>
      <c r="B30" s="210" t="s">
        <v>312</v>
      </c>
      <c r="C30" s="210" t="s">
        <v>312</v>
      </c>
      <c r="D30" s="211" t="s">
        <v>312</v>
      </c>
      <c r="E30" s="212" t="s">
        <v>312</v>
      </c>
      <c r="F30" s="213" t="s">
        <v>312</v>
      </c>
      <c r="G30" s="213" t="s">
        <v>312</v>
      </c>
      <c r="H30" s="214"/>
      <c r="J30" s="215"/>
    </row>
    <row r="31" spans="1:10" x14ac:dyDescent="0.2">
      <c r="A31" s="209" t="s" vm="8">
        <v>9</v>
      </c>
      <c r="B31" s="210">
        <v>33.677</v>
      </c>
      <c r="C31" s="210">
        <v>38989.095999999998</v>
      </c>
      <c r="D31" s="211">
        <v>2.2234552251955347E-2</v>
      </c>
      <c r="E31" s="212">
        <v>31913.251700000001</v>
      </c>
      <c r="F31" s="213">
        <v>0.30038637313260691</v>
      </c>
      <c r="G31" s="213">
        <v>0.10323251194130713</v>
      </c>
      <c r="H31" s="214"/>
      <c r="J31" s="215"/>
    </row>
    <row r="32" spans="1:10" x14ac:dyDescent="0.2">
      <c r="A32" s="209" t="s">
        <v>315</v>
      </c>
      <c r="B32" s="210">
        <v>104.34099999999999</v>
      </c>
      <c r="C32" s="210">
        <v>243269.64300000001</v>
      </c>
      <c r="D32" s="211">
        <v>0.13873087974643022</v>
      </c>
      <c r="E32" s="212">
        <v>100135.40751400001</v>
      </c>
      <c r="F32" s="213">
        <v>4.3243509726010591E-2</v>
      </c>
      <c r="G32" s="213">
        <v>0.19378175329269975</v>
      </c>
      <c r="H32" s="214"/>
      <c r="J32" s="215"/>
    </row>
    <row r="33" spans="1:10" x14ac:dyDescent="0.2">
      <c r="A33" s="209" t="s" vm="10">
        <v>11</v>
      </c>
      <c r="B33" s="210">
        <v>74.27</v>
      </c>
      <c r="C33" s="210">
        <v>74407.357000000004</v>
      </c>
      <c r="D33" s="211">
        <v>4.2432742404348016E-2</v>
      </c>
      <c r="E33" s="212">
        <v>85595.176456999994</v>
      </c>
      <c r="F33" s="213">
        <v>0.15168008364759111</v>
      </c>
      <c r="G33" s="213">
        <v>0.15364344740415431</v>
      </c>
      <c r="H33" s="214"/>
      <c r="J33" s="215"/>
    </row>
    <row r="34" spans="1:10" x14ac:dyDescent="0.2">
      <c r="A34" s="209" t="s">
        <v>273</v>
      </c>
      <c r="B34" s="210" t="s">
        <v>312</v>
      </c>
      <c r="C34" s="210" t="s">
        <v>312</v>
      </c>
      <c r="D34" s="211" t="s">
        <v>312</v>
      </c>
      <c r="E34" s="212" t="s">
        <v>312</v>
      </c>
      <c r="F34" s="213" t="s">
        <v>312</v>
      </c>
      <c r="G34" s="213" t="s">
        <v>312</v>
      </c>
      <c r="H34" s="214"/>
      <c r="J34" s="215"/>
    </row>
    <row r="35" spans="1:10" x14ac:dyDescent="0.2">
      <c r="A35" s="209" t="s">
        <v>270</v>
      </c>
      <c r="B35" s="210">
        <v>34.856999999999999</v>
      </c>
      <c r="C35" s="210">
        <v>107991.476</v>
      </c>
      <c r="D35" s="211">
        <v>6.15849650858225E-2</v>
      </c>
      <c r="E35" s="212">
        <v>30753.865136</v>
      </c>
      <c r="F35" s="213">
        <v>6.2844788966854703E-3</v>
      </c>
      <c r="G35" s="213">
        <v>0.18737574565313295</v>
      </c>
      <c r="H35" s="214"/>
      <c r="J35" s="215"/>
    </row>
    <row r="36" spans="1:10" x14ac:dyDescent="0.2">
      <c r="A36" s="209" t="s">
        <v>211</v>
      </c>
      <c r="B36" s="210">
        <v>273.93599999999998</v>
      </c>
      <c r="C36" s="210">
        <v>538574.14</v>
      </c>
      <c r="D36" s="211">
        <v>0.30713599662279717</v>
      </c>
      <c r="E36" s="212">
        <v>275789.434052</v>
      </c>
      <c r="F36" s="213">
        <v>4.1252431878873244E-2</v>
      </c>
      <c r="G36" s="213">
        <v>0.18807861247599886</v>
      </c>
      <c r="H36" s="214"/>
      <c r="J36" s="215"/>
    </row>
    <row r="37" spans="1:10" x14ac:dyDescent="0.2">
      <c r="A37" s="209" t="s" vm="20">
        <v>21</v>
      </c>
      <c r="B37" s="210">
        <v>197.291</v>
      </c>
      <c r="C37" s="210">
        <v>439222.84</v>
      </c>
      <c r="D37" s="211">
        <v>0.25047831799517034</v>
      </c>
      <c r="E37" s="212">
        <v>213047.694628</v>
      </c>
      <c r="F37" s="213">
        <v>4.6741969543357548E-2</v>
      </c>
      <c r="G37" s="213">
        <v>0.15181235231427467</v>
      </c>
      <c r="H37" s="214"/>
      <c r="J37" s="215"/>
    </row>
    <row r="38" spans="1:10" ht="13.5" thickBot="1" x14ac:dyDescent="0.25">
      <c r="A38" s="217" t="s">
        <v>101</v>
      </c>
      <c r="B38" s="218">
        <v>885.71600000000001</v>
      </c>
      <c r="C38" s="218">
        <v>1753536.368</v>
      </c>
      <c r="D38" s="219">
        <v>1</v>
      </c>
      <c r="E38" s="220">
        <v>932693.07239700004</v>
      </c>
      <c r="F38" s="219">
        <v>5.0718428515640013E-2</v>
      </c>
      <c r="G38" s="219">
        <v>0.18076244662080024</v>
      </c>
      <c r="H38" s="214"/>
      <c r="J38" s="215"/>
    </row>
    <row r="39" spans="1:10" ht="13.5" thickTop="1" x14ac:dyDescent="0.2">
      <c r="A39" s="227"/>
      <c r="D39" s="211"/>
      <c r="F39" s="211"/>
      <c r="G39" s="211"/>
      <c r="H39" s="214"/>
      <c r="J39" s="215"/>
    </row>
    <row r="40" spans="1:10" x14ac:dyDescent="0.2">
      <c r="A40" s="223"/>
      <c r="B40" s="224"/>
      <c r="C40" s="224"/>
      <c r="D40" s="225"/>
      <c r="E40" s="224"/>
      <c r="F40" s="228"/>
      <c r="G40" s="228"/>
      <c r="H40" s="214"/>
      <c r="J40" s="215"/>
    </row>
    <row r="41" spans="1:10" x14ac:dyDescent="0.2">
      <c r="A41" s="319" t="s">
        <v>32</v>
      </c>
      <c r="B41" s="326" t="s">
        <v>276</v>
      </c>
      <c r="C41" s="326"/>
      <c r="D41" s="326"/>
      <c r="E41" s="326"/>
      <c r="F41" s="325" t="s">
        <v>277</v>
      </c>
      <c r="G41" s="325"/>
      <c r="H41" s="214"/>
      <c r="J41" s="215"/>
    </row>
    <row r="42" spans="1:10" x14ac:dyDescent="0.2">
      <c r="A42" s="320"/>
      <c r="B42" s="202" t="s">
        <v>57</v>
      </c>
      <c r="C42" s="202" t="s">
        <v>58</v>
      </c>
      <c r="D42" s="203" t="s">
        <v>169</v>
      </c>
      <c r="E42" s="202" t="s">
        <v>61</v>
      </c>
      <c r="F42" s="226" t="s">
        <v>25</v>
      </c>
      <c r="G42" s="226" t="s">
        <v>23</v>
      </c>
      <c r="H42" s="214"/>
      <c r="J42" s="215"/>
    </row>
    <row r="43" spans="1:10" x14ac:dyDescent="0.2">
      <c r="A43" s="321"/>
      <c r="B43" s="205" t="s">
        <v>209</v>
      </c>
      <c r="C43" s="205" t="s">
        <v>166</v>
      </c>
      <c r="D43" s="206" t="s">
        <v>167</v>
      </c>
      <c r="E43" s="207" t="s">
        <v>168</v>
      </c>
      <c r="F43" s="206"/>
      <c r="G43" s="208"/>
      <c r="H43" s="214"/>
      <c r="J43" s="215"/>
    </row>
    <row r="44" spans="1:10" x14ac:dyDescent="0.2">
      <c r="A44" s="209" t="s">
        <v>210</v>
      </c>
      <c r="B44" s="210">
        <v>100.55800000000001</v>
      </c>
      <c r="C44" s="210">
        <v>250096.66200000001</v>
      </c>
      <c r="D44" s="211">
        <v>0.16206210869631008</v>
      </c>
      <c r="E44" s="212">
        <v>34384.034098999997</v>
      </c>
      <c r="F44" s="213">
        <v>1.4223254570075124E-2</v>
      </c>
      <c r="G44" s="213">
        <v>0.19128399617132189</v>
      </c>
      <c r="H44" s="214"/>
      <c r="J44" s="215"/>
    </row>
    <row r="45" spans="1:10" x14ac:dyDescent="0.2">
      <c r="A45" s="209" t="s" vm="1">
        <v>2</v>
      </c>
      <c r="B45" s="210" t="s">
        <v>312</v>
      </c>
      <c r="C45" s="210" t="s">
        <v>312</v>
      </c>
      <c r="D45" s="211" t="s">
        <v>312</v>
      </c>
      <c r="E45" s="212" t="s">
        <v>312</v>
      </c>
      <c r="F45" s="213" t="s">
        <v>312</v>
      </c>
      <c r="G45" s="213" t="s">
        <v>312</v>
      </c>
      <c r="H45" s="214"/>
      <c r="J45" s="215"/>
    </row>
    <row r="46" spans="1:10" x14ac:dyDescent="0.2">
      <c r="A46" s="209" t="s">
        <v>205</v>
      </c>
      <c r="B46" s="210">
        <v>36.009</v>
      </c>
      <c r="C46" s="210">
        <v>61089.538</v>
      </c>
      <c r="D46" s="211">
        <v>3.9585891584444116E-2</v>
      </c>
      <c r="E46" s="212">
        <v>7752.4791500000001</v>
      </c>
      <c r="F46" s="213">
        <v>8.2345227066642226E-2</v>
      </c>
      <c r="G46" s="213">
        <v>0.18407796581380398</v>
      </c>
      <c r="H46" s="214"/>
      <c r="J46" s="215"/>
    </row>
    <row r="47" spans="1:10" x14ac:dyDescent="0.2">
      <c r="A47" s="209" t="s" vm="5">
        <v>6</v>
      </c>
      <c r="B47" s="210" t="s">
        <v>312</v>
      </c>
      <c r="C47" s="210" t="s">
        <v>312</v>
      </c>
      <c r="D47" s="211" t="s">
        <v>312</v>
      </c>
      <c r="E47" s="212" t="s">
        <v>312</v>
      </c>
      <c r="F47" s="213" t="s">
        <v>312</v>
      </c>
      <c r="G47" s="213" t="s">
        <v>312</v>
      </c>
      <c r="H47" s="214"/>
      <c r="J47" s="215"/>
    </row>
    <row r="48" spans="1:10" x14ac:dyDescent="0.2">
      <c r="A48" s="209" t="s" vm="6">
        <v>7</v>
      </c>
      <c r="B48" s="210" t="s">
        <v>312</v>
      </c>
      <c r="C48" s="210" t="s">
        <v>312</v>
      </c>
      <c r="D48" s="211" t="s">
        <v>312</v>
      </c>
      <c r="E48" s="212" t="s">
        <v>312</v>
      </c>
      <c r="F48" s="213" t="s">
        <v>312</v>
      </c>
      <c r="G48" s="213" t="s">
        <v>312</v>
      </c>
      <c r="H48" s="214"/>
      <c r="J48" s="215"/>
    </row>
    <row r="49" spans="1:10" x14ac:dyDescent="0.2">
      <c r="A49" s="209" t="s" vm="7">
        <v>8</v>
      </c>
      <c r="B49" s="210" t="s">
        <v>312</v>
      </c>
      <c r="C49" s="210" t="s">
        <v>312</v>
      </c>
      <c r="D49" s="211" t="s">
        <v>312</v>
      </c>
      <c r="E49" s="212" t="s">
        <v>312</v>
      </c>
      <c r="F49" s="213" t="s">
        <v>312</v>
      </c>
      <c r="G49" s="213" t="s">
        <v>312</v>
      </c>
      <c r="H49" s="214"/>
      <c r="J49" s="215"/>
    </row>
    <row r="50" spans="1:10" x14ac:dyDescent="0.2">
      <c r="A50" s="209" t="s" vm="8">
        <v>9</v>
      </c>
      <c r="B50" s="210">
        <v>19.707000000000001</v>
      </c>
      <c r="C50" s="210">
        <v>31968.095000000001</v>
      </c>
      <c r="D50" s="211">
        <v>2.0715258033727639E-2</v>
      </c>
      <c r="E50" s="212">
        <v>5107.1657329999998</v>
      </c>
      <c r="F50" s="213">
        <v>0.2884562847131259</v>
      </c>
      <c r="G50" s="213">
        <v>0.10773820647464762</v>
      </c>
      <c r="H50" s="214"/>
      <c r="J50" s="215"/>
    </row>
    <row r="51" spans="1:10" x14ac:dyDescent="0.2">
      <c r="A51" s="209" t="s">
        <v>315</v>
      </c>
      <c r="B51" s="210">
        <v>79.016000000000005</v>
      </c>
      <c r="C51" s="210">
        <v>233671.071</v>
      </c>
      <c r="D51" s="211">
        <v>0.15141836042411946</v>
      </c>
      <c r="E51" s="212">
        <v>20710.798113000001</v>
      </c>
      <c r="F51" s="213">
        <v>3.6926371791052653E-2</v>
      </c>
      <c r="G51" s="213">
        <v>0.18563321405087388</v>
      </c>
      <c r="H51" s="214"/>
      <c r="J51" s="215"/>
    </row>
    <row r="52" spans="1:10" x14ac:dyDescent="0.2">
      <c r="A52" s="209" t="s" vm="10">
        <v>11</v>
      </c>
      <c r="B52" s="210">
        <v>44.786000000000001</v>
      </c>
      <c r="C52" s="210">
        <v>58519.328000000001</v>
      </c>
      <c r="D52" s="211">
        <v>3.7920400933503948E-2</v>
      </c>
      <c r="E52" s="212">
        <v>10358.325523</v>
      </c>
      <c r="F52" s="213">
        <v>0.16381805354258763</v>
      </c>
      <c r="G52" s="213">
        <v>0.16670096172385057</v>
      </c>
      <c r="H52" s="214"/>
      <c r="J52" s="215"/>
    </row>
    <row r="53" spans="1:10" x14ac:dyDescent="0.2">
      <c r="A53" s="209" t="s">
        <v>273</v>
      </c>
      <c r="B53" s="210" t="s">
        <v>312</v>
      </c>
      <c r="C53" s="210" t="s">
        <v>312</v>
      </c>
      <c r="D53" s="211" t="s">
        <v>312</v>
      </c>
      <c r="E53" s="212" t="s">
        <v>312</v>
      </c>
      <c r="F53" s="213" t="s">
        <v>312</v>
      </c>
      <c r="G53" s="213" t="s">
        <v>312</v>
      </c>
      <c r="H53" s="214"/>
      <c r="J53" s="215"/>
    </row>
    <row r="54" spans="1:10" x14ac:dyDescent="0.2">
      <c r="A54" s="209" t="s">
        <v>270</v>
      </c>
      <c r="B54" s="210">
        <v>30.234999999999999</v>
      </c>
      <c r="C54" s="210">
        <v>105336.246</v>
      </c>
      <c r="D54" s="211">
        <v>6.8257664906032439E-2</v>
      </c>
      <c r="E54" s="212">
        <v>7399.8307420000001</v>
      </c>
      <c r="F54" s="213">
        <v>2.629397622406885E-3</v>
      </c>
      <c r="G54" s="213">
        <v>0.18351608098050501</v>
      </c>
      <c r="H54" s="214"/>
      <c r="J54" s="215"/>
    </row>
    <row r="55" spans="1:10" x14ac:dyDescent="0.2">
      <c r="A55" s="209" t="s">
        <v>211</v>
      </c>
      <c r="B55" s="210">
        <v>186.589</v>
      </c>
      <c r="C55" s="210">
        <v>427964.34</v>
      </c>
      <c r="D55" s="211">
        <v>0.27731998833005056</v>
      </c>
      <c r="E55" s="212">
        <v>45428.512587999998</v>
      </c>
      <c r="F55" s="213">
        <v>3.3434665197012693E-2</v>
      </c>
      <c r="G55" s="213">
        <v>0.17445261422845412</v>
      </c>
      <c r="H55" s="214"/>
      <c r="J55" s="215"/>
    </row>
    <row r="56" spans="1:10" x14ac:dyDescent="0.2">
      <c r="A56" s="209" t="s" vm="20">
        <v>21</v>
      </c>
      <c r="B56" s="210">
        <v>170.01599999999999</v>
      </c>
      <c r="C56" s="210">
        <v>374569.62699999998</v>
      </c>
      <c r="D56" s="211">
        <v>0.24272032709181185</v>
      </c>
      <c r="E56" s="212">
        <v>47702.944482999999</v>
      </c>
      <c r="F56" s="213">
        <v>4.0945687818056131E-2</v>
      </c>
      <c r="G56" s="213">
        <v>0.12826789920680179</v>
      </c>
      <c r="H56" s="214"/>
      <c r="J56" s="215"/>
    </row>
    <row r="57" spans="1:10" ht="13.5" thickBot="1" x14ac:dyDescent="0.25">
      <c r="A57" s="217" t="s">
        <v>101</v>
      </c>
      <c r="B57" s="218">
        <v>666.91600000000005</v>
      </c>
      <c r="C57" s="218">
        <v>1543214.9069999999</v>
      </c>
      <c r="D57" s="219">
        <v>1</v>
      </c>
      <c r="E57" s="220">
        <v>178844.09043099999</v>
      </c>
      <c r="F57" s="219">
        <v>4.151998781947213E-2</v>
      </c>
      <c r="G57" s="219">
        <v>0.16717130364933019</v>
      </c>
      <c r="H57" s="214"/>
      <c r="J57" s="215"/>
    </row>
    <row r="58" spans="1:10" ht="13.5" thickTop="1" x14ac:dyDescent="0.2">
      <c r="A58" s="227"/>
      <c r="D58" s="211"/>
      <c r="F58" s="211"/>
      <c r="G58" s="211"/>
      <c r="H58" s="214"/>
      <c r="J58" s="215"/>
    </row>
    <row r="59" spans="1:10" x14ac:dyDescent="0.2">
      <c r="A59" s="223"/>
      <c r="B59" s="224"/>
      <c r="C59" s="224"/>
      <c r="D59" s="225"/>
      <c r="E59" s="224"/>
      <c r="F59" s="228"/>
      <c r="G59" s="228"/>
      <c r="H59" s="214"/>
      <c r="J59" s="215"/>
    </row>
    <row r="60" spans="1:10" x14ac:dyDescent="0.2">
      <c r="A60" s="319" t="s">
        <v>33</v>
      </c>
      <c r="B60" s="326" t="s">
        <v>276</v>
      </c>
      <c r="C60" s="326"/>
      <c r="D60" s="326"/>
      <c r="E60" s="326"/>
      <c r="F60" s="325" t="s">
        <v>277</v>
      </c>
      <c r="G60" s="325"/>
      <c r="H60" s="214"/>
      <c r="J60" s="215"/>
    </row>
    <row r="61" spans="1:10" x14ac:dyDescent="0.2">
      <c r="A61" s="320"/>
      <c r="B61" s="202" t="s">
        <v>57</v>
      </c>
      <c r="C61" s="202" t="s">
        <v>58</v>
      </c>
      <c r="D61" s="203" t="s">
        <v>169</v>
      </c>
      <c r="E61" s="202" t="s">
        <v>213</v>
      </c>
      <c r="F61" s="226" t="s">
        <v>25</v>
      </c>
      <c r="G61" s="226" t="s">
        <v>23</v>
      </c>
      <c r="H61" s="214"/>
      <c r="J61" s="215"/>
    </row>
    <row r="62" spans="1:10" x14ac:dyDescent="0.2">
      <c r="A62" s="321"/>
      <c r="B62" s="205" t="s">
        <v>209</v>
      </c>
      <c r="C62" s="205" t="s">
        <v>166</v>
      </c>
      <c r="D62" s="206" t="s">
        <v>167</v>
      </c>
      <c r="E62" s="207" t="s">
        <v>168</v>
      </c>
      <c r="F62" s="206"/>
      <c r="G62" s="208"/>
      <c r="H62" s="214"/>
      <c r="J62" s="215"/>
    </row>
    <row r="63" spans="1:10" x14ac:dyDescent="0.2">
      <c r="A63" s="209" t="s">
        <v>210</v>
      </c>
      <c r="B63" s="210">
        <v>81.956000000000003</v>
      </c>
      <c r="C63" s="210">
        <v>430004.76</v>
      </c>
      <c r="D63" s="211">
        <v>0.13510784148782698</v>
      </c>
      <c r="E63" s="212">
        <v>746.90378299999998</v>
      </c>
      <c r="F63" s="213">
        <v>1.1020474892637825E-2</v>
      </c>
      <c r="G63" s="213">
        <v>0.17573019432435691</v>
      </c>
      <c r="H63" s="214"/>
      <c r="J63" s="215"/>
    </row>
    <row r="64" spans="1:10" x14ac:dyDescent="0.2">
      <c r="A64" s="209" t="s" vm="1">
        <v>2</v>
      </c>
      <c r="B64" s="210" t="s">
        <v>312</v>
      </c>
      <c r="C64" s="210" t="s">
        <v>312</v>
      </c>
      <c r="D64" s="211" t="s">
        <v>312</v>
      </c>
      <c r="E64" s="212" t="s">
        <v>312</v>
      </c>
      <c r="F64" s="213" t="s">
        <v>312</v>
      </c>
      <c r="G64" s="213" t="s">
        <v>312</v>
      </c>
      <c r="H64" s="214"/>
      <c r="J64" s="215"/>
    </row>
    <row r="65" spans="1:10" x14ac:dyDescent="0.2">
      <c r="A65" s="209" t="s">
        <v>205</v>
      </c>
      <c r="B65" s="210">
        <v>40.456000000000003</v>
      </c>
      <c r="C65" s="210">
        <v>161736.98199999999</v>
      </c>
      <c r="D65" s="211">
        <v>5.081788984562758E-2</v>
      </c>
      <c r="E65" s="212">
        <v>338.89785799999999</v>
      </c>
      <c r="F65" s="213">
        <v>8.1424077016619439E-2</v>
      </c>
      <c r="G65" s="213">
        <v>0.15896464058592488</v>
      </c>
      <c r="H65" s="214"/>
      <c r="J65" s="215"/>
    </row>
    <row r="66" spans="1:10" x14ac:dyDescent="0.2">
      <c r="A66" s="209" t="s" vm="5">
        <v>6</v>
      </c>
      <c r="B66" s="210" t="s">
        <v>312</v>
      </c>
      <c r="C66" s="210" t="s">
        <v>312</v>
      </c>
      <c r="D66" s="211" t="s">
        <v>312</v>
      </c>
      <c r="E66" s="212" t="s">
        <v>312</v>
      </c>
      <c r="F66" s="213" t="s">
        <v>312</v>
      </c>
      <c r="G66" s="213" t="s">
        <v>312</v>
      </c>
      <c r="H66" s="214"/>
      <c r="J66" s="215"/>
    </row>
    <row r="67" spans="1:10" x14ac:dyDescent="0.2">
      <c r="A67" s="209" t="s" vm="6">
        <v>7</v>
      </c>
      <c r="B67" s="210" t="s">
        <v>312</v>
      </c>
      <c r="C67" s="210" t="s">
        <v>312</v>
      </c>
      <c r="D67" s="211" t="s">
        <v>312</v>
      </c>
      <c r="E67" s="212" t="s">
        <v>312</v>
      </c>
      <c r="F67" s="213" t="s">
        <v>312</v>
      </c>
      <c r="G67" s="213" t="s">
        <v>312</v>
      </c>
      <c r="H67" s="214"/>
      <c r="J67" s="215"/>
    </row>
    <row r="68" spans="1:10" x14ac:dyDescent="0.2">
      <c r="A68" s="209" t="s" vm="7">
        <v>8</v>
      </c>
      <c r="B68" s="210" t="s">
        <v>312</v>
      </c>
      <c r="C68" s="210" t="s">
        <v>312</v>
      </c>
      <c r="D68" s="211" t="s">
        <v>312</v>
      </c>
      <c r="E68" s="212" t="s">
        <v>312</v>
      </c>
      <c r="F68" s="213" t="s">
        <v>312</v>
      </c>
      <c r="G68" s="213" t="s">
        <v>312</v>
      </c>
      <c r="H68" s="214"/>
      <c r="J68" s="215"/>
    </row>
    <row r="69" spans="1:10" x14ac:dyDescent="0.2">
      <c r="A69" s="209" t="s" vm="8">
        <v>9</v>
      </c>
      <c r="B69" s="210">
        <v>19.920999999999999</v>
      </c>
      <c r="C69" s="210">
        <v>51041.752999999997</v>
      </c>
      <c r="D69" s="211">
        <v>1.6037359850585881E-2</v>
      </c>
      <c r="E69" s="212">
        <v>260.888621</v>
      </c>
      <c r="F69" s="213">
        <v>0.26067935677354476</v>
      </c>
      <c r="G69" s="213">
        <v>9.6730325756492527E-2</v>
      </c>
      <c r="H69" s="214"/>
      <c r="J69" s="215"/>
    </row>
    <row r="70" spans="1:10" x14ac:dyDescent="0.2">
      <c r="A70" s="209" t="s">
        <v>315</v>
      </c>
      <c r="B70" s="210">
        <v>80.415999999999997</v>
      </c>
      <c r="C70" s="210">
        <v>470903.946</v>
      </c>
      <c r="D70" s="211">
        <v>0.14795839862833202</v>
      </c>
      <c r="E70" s="212">
        <v>668.63547000000005</v>
      </c>
      <c r="F70" s="213">
        <v>3.8518791639567403E-2</v>
      </c>
      <c r="G70" s="213">
        <v>0.13939162912549655</v>
      </c>
      <c r="H70" s="214"/>
      <c r="J70" s="215"/>
    </row>
    <row r="71" spans="1:10" x14ac:dyDescent="0.2">
      <c r="A71" s="209" t="s" vm="10">
        <v>11</v>
      </c>
      <c r="B71" s="210">
        <v>61.899000000000001</v>
      </c>
      <c r="C71" s="210">
        <v>193033.52799999999</v>
      </c>
      <c r="D71" s="211">
        <v>6.0651289773769039E-2</v>
      </c>
      <c r="E71" s="212">
        <v>581.87925700000005</v>
      </c>
      <c r="F71" s="213">
        <v>0.15423930486233126</v>
      </c>
      <c r="G71" s="213">
        <v>0.1048613729823208</v>
      </c>
      <c r="H71" s="214"/>
      <c r="J71" s="215"/>
    </row>
    <row r="72" spans="1:10" x14ac:dyDescent="0.2">
      <c r="A72" s="209" t="s">
        <v>273</v>
      </c>
      <c r="B72" s="210" t="s">
        <v>312</v>
      </c>
      <c r="C72" s="210" t="s">
        <v>312</v>
      </c>
      <c r="D72" s="211" t="s">
        <v>312</v>
      </c>
      <c r="E72" s="212" t="s">
        <v>312</v>
      </c>
      <c r="F72" s="213" t="s">
        <v>312</v>
      </c>
      <c r="G72" s="213" t="s">
        <v>312</v>
      </c>
      <c r="H72" s="214"/>
      <c r="J72" s="215"/>
    </row>
    <row r="73" spans="1:10" x14ac:dyDescent="0.2">
      <c r="A73" s="209" t="s">
        <v>270</v>
      </c>
      <c r="B73" s="210">
        <v>27.632999999999999</v>
      </c>
      <c r="C73" s="210">
        <v>208707.60800000001</v>
      </c>
      <c r="D73" s="211">
        <v>6.5576098317998918E-2</v>
      </c>
      <c r="E73" s="212">
        <v>222.46872999999999</v>
      </c>
      <c r="F73" s="213">
        <v>1.9622238470638109E-3</v>
      </c>
      <c r="G73" s="213">
        <v>0.12378549117297821</v>
      </c>
      <c r="H73" s="214"/>
      <c r="J73" s="215"/>
    </row>
    <row r="74" spans="1:10" x14ac:dyDescent="0.2">
      <c r="A74" s="209" t="s">
        <v>211</v>
      </c>
      <c r="B74" s="210">
        <v>215.92099999999999</v>
      </c>
      <c r="C74" s="210">
        <v>975051.12399999995</v>
      </c>
      <c r="D74" s="211">
        <v>0.30636184749191969</v>
      </c>
      <c r="E74" s="212">
        <v>1974.6916229999999</v>
      </c>
      <c r="F74" s="213">
        <v>3.5018581637005851E-2</v>
      </c>
      <c r="G74" s="213">
        <v>0.11422614067069359</v>
      </c>
      <c r="H74" s="214"/>
      <c r="J74" s="215"/>
    </row>
    <row r="75" spans="1:10" x14ac:dyDescent="0.2">
      <c r="A75" s="209" t="s" vm="20">
        <v>21</v>
      </c>
      <c r="B75" s="210">
        <v>140.97800000000001</v>
      </c>
      <c r="C75" s="210">
        <v>692198.33799999999</v>
      </c>
      <c r="D75" s="211">
        <v>0.21748927460393994</v>
      </c>
      <c r="E75" s="212">
        <v>1227.4011989999999</v>
      </c>
      <c r="F75" s="213">
        <v>3.7479994270125883E-2</v>
      </c>
      <c r="G75" s="213">
        <v>0.10748318348081265</v>
      </c>
      <c r="H75" s="214"/>
      <c r="J75" s="215"/>
    </row>
    <row r="76" spans="1:10" ht="13.5" thickBot="1" x14ac:dyDescent="0.25">
      <c r="A76" s="217" t="s">
        <v>101</v>
      </c>
      <c r="B76" s="218">
        <v>669.18</v>
      </c>
      <c r="C76" s="218">
        <v>3182678.0389999999</v>
      </c>
      <c r="D76" s="219">
        <v>1</v>
      </c>
      <c r="E76" s="220">
        <v>6021.766541</v>
      </c>
      <c r="F76" s="219">
        <v>4.2553680319788366E-2</v>
      </c>
      <c r="G76" s="219">
        <v>0.12683558663678626</v>
      </c>
      <c r="H76" s="214"/>
      <c r="J76" s="215"/>
    </row>
    <row r="77" spans="1:10" ht="13.5" thickTop="1" x14ac:dyDescent="0.2">
      <c r="A77" s="229" t="s">
        <v>214</v>
      </c>
      <c r="D77" s="211"/>
      <c r="F77" s="211"/>
      <c r="G77" s="211"/>
      <c r="H77" s="214"/>
      <c r="J77" s="215"/>
    </row>
    <row r="78" spans="1:10" x14ac:dyDescent="0.2">
      <c r="A78" s="223"/>
      <c r="B78" s="224"/>
      <c r="C78" s="224"/>
      <c r="D78" s="225"/>
      <c r="E78" s="224"/>
      <c r="F78" s="228"/>
      <c r="G78" s="228"/>
      <c r="H78" s="214"/>
      <c r="J78" s="215"/>
    </row>
    <row r="79" spans="1:10" x14ac:dyDescent="0.2">
      <c r="A79" s="319" t="s">
        <v>34</v>
      </c>
      <c r="B79" s="326" t="s">
        <v>276</v>
      </c>
      <c r="C79" s="326"/>
      <c r="D79" s="326"/>
      <c r="E79" s="326"/>
      <c r="F79" s="325" t="s">
        <v>277</v>
      </c>
      <c r="G79" s="325"/>
      <c r="H79" s="214"/>
      <c r="J79" s="215"/>
    </row>
    <row r="80" spans="1:10" x14ac:dyDescent="0.2">
      <c r="A80" s="320"/>
      <c r="B80" s="202" t="s">
        <v>57</v>
      </c>
      <c r="C80" s="202" t="s">
        <v>58</v>
      </c>
      <c r="D80" s="203" t="s">
        <v>169</v>
      </c>
      <c r="E80" s="202" t="s">
        <v>61</v>
      </c>
      <c r="F80" s="226" t="s">
        <v>25</v>
      </c>
      <c r="G80" s="226" t="s">
        <v>23</v>
      </c>
      <c r="H80" s="214"/>
      <c r="J80" s="215"/>
    </row>
    <row r="81" spans="1:10" x14ac:dyDescent="0.2">
      <c r="A81" s="321"/>
      <c r="B81" s="205" t="s">
        <v>209</v>
      </c>
      <c r="C81" s="205" t="s">
        <v>166</v>
      </c>
      <c r="D81" s="206" t="s">
        <v>167</v>
      </c>
      <c r="E81" s="207" t="s">
        <v>168</v>
      </c>
      <c r="F81" s="206"/>
      <c r="G81" s="208"/>
      <c r="H81" s="214"/>
      <c r="J81" s="215"/>
    </row>
    <row r="82" spans="1:10" x14ac:dyDescent="0.2">
      <c r="A82" s="209" t="s">
        <v>210</v>
      </c>
      <c r="B82" s="210" t="s">
        <v>312</v>
      </c>
      <c r="C82" s="210" t="s">
        <v>312</v>
      </c>
      <c r="D82" s="211" t="s">
        <v>312</v>
      </c>
      <c r="E82" s="212" t="s">
        <v>312</v>
      </c>
      <c r="F82" s="213" t="s">
        <v>312</v>
      </c>
      <c r="G82" s="213" t="s">
        <v>312</v>
      </c>
      <c r="H82" s="214"/>
      <c r="J82" s="215"/>
    </row>
    <row r="83" spans="1:10" x14ac:dyDescent="0.2">
      <c r="A83" s="209" t="s" vm="1">
        <v>2</v>
      </c>
      <c r="B83" s="210" t="s">
        <v>312</v>
      </c>
      <c r="C83" s="210" t="s">
        <v>312</v>
      </c>
      <c r="D83" s="211" t="s">
        <v>312</v>
      </c>
      <c r="E83" s="212" t="s">
        <v>312</v>
      </c>
      <c r="F83" s="213" t="s">
        <v>312</v>
      </c>
      <c r="G83" s="213" t="s">
        <v>312</v>
      </c>
      <c r="H83" s="214"/>
      <c r="J83" s="215"/>
    </row>
    <row r="84" spans="1:10" x14ac:dyDescent="0.2">
      <c r="A84" s="209" t="s">
        <v>205</v>
      </c>
      <c r="B84" s="210" t="s">
        <v>312</v>
      </c>
      <c r="C84" s="210" t="s">
        <v>312</v>
      </c>
      <c r="D84" s="211" t="s">
        <v>312</v>
      </c>
      <c r="E84" s="212" t="s">
        <v>312</v>
      </c>
      <c r="F84" s="213" t="s">
        <v>312</v>
      </c>
      <c r="G84" s="213" t="s">
        <v>312</v>
      </c>
      <c r="H84" s="214"/>
      <c r="J84" s="215"/>
    </row>
    <row r="85" spans="1:10" x14ac:dyDescent="0.2">
      <c r="A85" s="209" t="s" vm="5">
        <v>6</v>
      </c>
      <c r="B85" s="210" t="s">
        <v>312</v>
      </c>
      <c r="C85" s="210" t="s">
        <v>312</v>
      </c>
      <c r="D85" s="211" t="s">
        <v>312</v>
      </c>
      <c r="E85" s="212" t="s">
        <v>312</v>
      </c>
      <c r="F85" s="213" t="s">
        <v>312</v>
      </c>
      <c r="G85" s="213" t="s">
        <v>312</v>
      </c>
      <c r="H85" s="214"/>
      <c r="J85" s="215"/>
    </row>
    <row r="86" spans="1:10" x14ac:dyDescent="0.2">
      <c r="A86" s="209" t="s" vm="6">
        <v>7</v>
      </c>
      <c r="B86" s="210" t="s">
        <v>312</v>
      </c>
      <c r="C86" s="210" t="s">
        <v>312</v>
      </c>
      <c r="D86" s="211" t="s">
        <v>312</v>
      </c>
      <c r="E86" s="212" t="s">
        <v>312</v>
      </c>
      <c r="F86" s="213" t="s">
        <v>312</v>
      </c>
      <c r="G86" s="213" t="s">
        <v>312</v>
      </c>
      <c r="H86" s="214"/>
      <c r="J86" s="215"/>
    </row>
    <row r="87" spans="1:10" x14ac:dyDescent="0.2">
      <c r="A87" s="209" t="s" vm="7">
        <v>8</v>
      </c>
      <c r="B87" s="210" t="s">
        <v>312</v>
      </c>
      <c r="C87" s="210" t="s">
        <v>312</v>
      </c>
      <c r="D87" s="211" t="s">
        <v>312</v>
      </c>
      <c r="E87" s="212" t="s">
        <v>312</v>
      </c>
      <c r="F87" s="213" t="s">
        <v>312</v>
      </c>
      <c r="G87" s="213" t="s">
        <v>312</v>
      </c>
      <c r="H87" s="214"/>
      <c r="J87" s="215"/>
    </row>
    <row r="88" spans="1:10" x14ac:dyDescent="0.2">
      <c r="A88" s="209" t="s" vm="8">
        <v>9</v>
      </c>
      <c r="B88" s="210" t="s">
        <v>312</v>
      </c>
      <c r="C88" s="210" t="s">
        <v>312</v>
      </c>
      <c r="D88" s="211" t="s">
        <v>312</v>
      </c>
      <c r="E88" s="212" t="s">
        <v>312</v>
      </c>
      <c r="F88" s="213" t="s">
        <v>312</v>
      </c>
      <c r="G88" s="213" t="s">
        <v>312</v>
      </c>
      <c r="H88" s="214"/>
      <c r="J88" s="215"/>
    </row>
    <row r="89" spans="1:10" x14ac:dyDescent="0.2">
      <c r="A89" s="209" t="s">
        <v>315</v>
      </c>
      <c r="B89" s="210" t="s">
        <v>312</v>
      </c>
      <c r="C89" s="210" t="s">
        <v>312</v>
      </c>
      <c r="D89" s="211" t="s">
        <v>312</v>
      </c>
      <c r="E89" s="212" t="s">
        <v>312</v>
      </c>
      <c r="F89" s="213" t="s">
        <v>312</v>
      </c>
      <c r="G89" s="213" t="s">
        <v>312</v>
      </c>
      <c r="H89" s="214"/>
      <c r="J89" s="215"/>
    </row>
    <row r="90" spans="1:10" x14ac:dyDescent="0.2">
      <c r="A90" s="209" t="s" vm="10">
        <v>11</v>
      </c>
      <c r="B90" s="210" t="s">
        <v>312</v>
      </c>
      <c r="C90" s="210" t="s">
        <v>312</v>
      </c>
      <c r="D90" s="211" t="s">
        <v>312</v>
      </c>
      <c r="E90" s="212" t="s">
        <v>312</v>
      </c>
      <c r="F90" s="213" t="s">
        <v>312</v>
      </c>
      <c r="G90" s="213" t="s">
        <v>312</v>
      </c>
      <c r="H90" s="214"/>
      <c r="J90" s="215"/>
    </row>
    <row r="91" spans="1:10" x14ac:dyDescent="0.2">
      <c r="A91" s="209" t="s">
        <v>273</v>
      </c>
      <c r="B91" s="210" t="s">
        <v>312</v>
      </c>
      <c r="C91" s="210" t="s">
        <v>312</v>
      </c>
      <c r="D91" s="211" t="s">
        <v>312</v>
      </c>
      <c r="E91" s="212" t="s">
        <v>312</v>
      </c>
      <c r="F91" s="213" t="s">
        <v>312</v>
      </c>
      <c r="G91" s="213" t="s">
        <v>312</v>
      </c>
      <c r="H91" s="214"/>
      <c r="J91" s="215"/>
    </row>
    <row r="92" spans="1:10" x14ac:dyDescent="0.2">
      <c r="A92" s="209" t="s">
        <v>270</v>
      </c>
      <c r="B92" s="210" t="s">
        <v>312</v>
      </c>
      <c r="C92" s="210" t="s">
        <v>312</v>
      </c>
      <c r="D92" s="211" t="s">
        <v>312</v>
      </c>
      <c r="E92" s="212" t="s">
        <v>312</v>
      </c>
      <c r="F92" s="213" t="s">
        <v>312</v>
      </c>
      <c r="G92" s="213" t="s">
        <v>312</v>
      </c>
      <c r="H92" s="214"/>
      <c r="J92" s="215"/>
    </row>
    <row r="93" spans="1:10" x14ac:dyDescent="0.2">
      <c r="A93" s="209" t="s">
        <v>211</v>
      </c>
      <c r="B93" s="210" t="s">
        <v>312</v>
      </c>
      <c r="C93" s="210" t="s">
        <v>312</v>
      </c>
      <c r="D93" s="211" t="s">
        <v>312</v>
      </c>
      <c r="E93" s="212" t="s">
        <v>312</v>
      </c>
      <c r="F93" s="213" t="s">
        <v>312</v>
      </c>
      <c r="G93" s="213" t="s">
        <v>312</v>
      </c>
      <c r="H93" s="214"/>
      <c r="J93" s="215"/>
    </row>
    <row r="94" spans="1:10" x14ac:dyDescent="0.2">
      <c r="A94" s="209" t="s" vm="20">
        <v>21</v>
      </c>
      <c r="B94" s="210" t="s">
        <v>312</v>
      </c>
      <c r="C94" s="210" t="s">
        <v>312</v>
      </c>
      <c r="D94" s="211" t="s">
        <v>312</v>
      </c>
      <c r="E94" s="212" t="s">
        <v>312</v>
      </c>
      <c r="F94" s="213" t="s">
        <v>312</v>
      </c>
      <c r="G94" s="213" t="s">
        <v>312</v>
      </c>
      <c r="H94" s="214"/>
      <c r="J94" s="215"/>
    </row>
    <row r="95" spans="1:10" ht="13.5" thickBot="1" x14ac:dyDescent="0.25">
      <c r="A95" s="217" t="s">
        <v>101</v>
      </c>
      <c r="B95" s="218" t="s">
        <v>312</v>
      </c>
      <c r="C95" s="218" t="s">
        <v>312</v>
      </c>
      <c r="D95" s="218" t="s">
        <v>312</v>
      </c>
      <c r="E95" s="220" t="s">
        <v>312</v>
      </c>
      <c r="F95" s="219" t="s">
        <v>312</v>
      </c>
      <c r="G95" s="219" t="s">
        <v>312</v>
      </c>
      <c r="H95" s="214"/>
      <c r="J95" s="215"/>
    </row>
    <row r="96" spans="1:10" ht="13.5" thickTop="1" x14ac:dyDescent="0.2">
      <c r="A96" s="227"/>
      <c r="D96" s="211"/>
      <c r="F96" s="211"/>
      <c r="G96" s="211"/>
      <c r="H96" s="214"/>
      <c r="J96" s="215"/>
    </row>
    <row r="97" spans="1:10" x14ac:dyDescent="0.2">
      <c r="A97" s="223"/>
      <c r="B97" s="224"/>
      <c r="C97" s="224"/>
      <c r="D97" s="225"/>
      <c r="E97" s="224"/>
      <c r="F97" s="228"/>
      <c r="G97" s="228"/>
      <c r="H97" s="214"/>
      <c r="J97" s="215"/>
    </row>
    <row r="98" spans="1:10" x14ac:dyDescent="0.2">
      <c r="A98" s="319" t="s">
        <v>35</v>
      </c>
      <c r="B98" s="326" t="s">
        <v>276</v>
      </c>
      <c r="C98" s="326"/>
      <c r="D98" s="326"/>
      <c r="E98" s="326"/>
      <c r="F98" s="325" t="s">
        <v>277</v>
      </c>
      <c r="G98" s="325"/>
      <c r="H98" s="214"/>
      <c r="J98" s="215"/>
    </row>
    <row r="99" spans="1:10" x14ac:dyDescent="0.2">
      <c r="A99" s="320"/>
      <c r="B99" s="202" t="s">
        <v>57</v>
      </c>
      <c r="C99" s="202" t="s">
        <v>58</v>
      </c>
      <c r="D99" s="203" t="s">
        <v>169</v>
      </c>
      <c r="E99" s="202" t="s">
        <v>61</v>
      </c>
      <c r="F99" s="226" t="s">
        <v>25</v>
      </c>
      <c r="G99" s="226" t="s">
        <v>23</v>
      </c>
      <c r="H99" s="214"/>
      <c r="J99" s="215"/>
    </row>
    <row r="100" spans="1:10" x14ac:dyDescent="0.2">
      <c r="A100" s="321"/>
      <c r="B100" s="205" t="s">
        <v>209</v>
      </c>
      <c r="C100" s="205" t="s">
        <v>166</v>
      </c>
      <c r="D100" s="206" t="s">
        <v>167</v>
      </c>
      <c r="E100" s="207" t="s">
        <v>168</v>
      </c>
      <c r="F100" s="206"/>
      <c r="G100" s="208"/>
      <c r="H100" s="214"/>
      <c r="J100" s="215"/>
    </row>
    <row r="101" spans="1:10" x14ac:dyDescent="0.2">
      <c r="A101" s="209" t="s">
        <v>210</v>
      </c>
      <c r="B101" s="210" t="s">
        <v>312</v>
      </c>
      <c r="C101" s="210" t="s">
        <v>312</v>
      </c>
      <c r="D101" s="211" t="s">
        <v>312</v>
      </c>
      <c r="E101" s="212" t="s">
        <v>312</v>
      </c>
      <c r="F101" s="213" t="s">
        <v>312</v>
      </c>
      <c r="G101" s="213" t="s">
        <v>312</v>
      </c>
      <c r="H101" s="214"/>
      <c r="J101" s="215"/>
    </row>
    <row r="102" spans="1:10" x14ac:dyDescent="0.2">
      <c r="A102" s="209" t="s" vm="1">
        <v>2</v>
      </c>
      <c r="B102" s="210" t="s">
        <v>312</v>
      </c>
      <c r="C102" s="210" t="s">
        <v>312</v>
      </c>
      <c r="D102" s="211" t="s">
        <v>312</v>
      </c>
      <c r="E102" s="212" t="s">
        <v>312</v>
      </c>
      <c r="F102" s="213" t="s">
        <v>312</v>
      </c>
      <c r="G102" s="213" t="s">
        <v>312</v>
      </c>
      <c r="H102" s="214"/>
      <c r="J102" s="215"/>
    </row>
    <row r="103" spans="1:10" x14ac:dyDescent="0.2">
      <c r="A103" s="209" t="s">
        <v>205</v>
      </c>
      <c r="B103" s="210" t="s">
        <v>312</v>
      </c>
      <c r="C103" s="210" t="s">
        <v>312</v>
      </c>
      <c r="D103" s="211" t="s">
        <v>312</v>
      </c>
      <c r="E103" s="212" t="s">
        <v>312</v>
      </c>
      <c r="F103" s="213" t="s">
        <v>312</v>
      </c>
      <c r="G103" s="213" t="s">
        <v>312</v>
      </c>
      <c r="H103" s="214"/>
      <c r="J103" s="215"/>
    </row>
    <row r="104" spans="1:10" x14ac:dyDescent="0.2">
      <c r="A104" s="209" t="s" vm="5">
        <v>6</v>
      </c>
      <c r="B104" s="210" t="s">
        <v>312</v>
      </c>
      <c r="C104" s="210" t="s">
        <v>312</v>
      </c>
      <c r="D104" s="211" t="s">
        <v>312</v>
      </c>
      <c r="E104" s="212" t="s">
        <v>312</v>
      </c>
      <c r="F104" s="213" t="s">
        <v>312</v>
      </c>
      <c r="G104" s="213" t="s">
        <v>312</v>
      </c>
      <c r="H104" s="214"/>
      <c r="J104" s="215"/>
    </row>
    <row r="105" spans="1:10" x14ac:dyDescent="0.2">
      <c r="A105" s="209" t="s" vm="6">
        <v>7</v>
      </c>
      <c r="B105" s="210" t="s">
        <v>312</v>
      </c>
      <c r="C105" s="210" t="s">
        <v>312</v>
      </c>
      <c r="D105" s="211" t="s">
        <v>312</v>
      </c>
      <c r="E105" s="212" t="s">
        <v>312</v>
      </c>
      <c r="F105" s="213" t="s">
        <v>312</v>
      </c>
      <c r="G105" s="213" t="s">
        <v>312</v>
      </c>
      <c r="H105" s="214"/>
      <c r="J105" s="215"/>
    </row>
    <row r="106" spans="1:10" x14ac:dyDescent="0.2">
      <c r="A106" s="209" t="s" vm="7">
        <v>8</v>
      </c>
      <c r="B106" s="210" t="s">
        <v>312</v>
      </c>
      <c r="C106" s="210" t="s">
        <v>312</v>
      </c>
      <c r="D106" s="211" t="s">
        <v>312</v>
      </c>
      <c r="E106" s="212" t="s">
        <v>312</v>
      </c>
      <c r="F106" s="213" t="s">
        <v>312</v>
      </c>
      <c r="G106" s="213" t="s">
        <v>312</v>
      </c>
      <c r="H106" s="214"/>
      <c r="J106" s="215"/>
    </row>
    <row r="107" spans="1:10" x14ac:dyDescent="0.2">
      <c r="A107" s="209" t="s" vm="8">
        <v>9</v>
      </c>
      <c r="B107" s="210" t="s">
        <v>312</v>
      </c>
      <c r="C107" s="210" t="s">
        <v>312</v>
      </c>
      <c r="D107" s="211" t="s">
        <v>312</v>
      </c>
      <c r="E107" s="212" t="s">
        <v>312</v>
      </c>
      <c r="F107" s="213" t="s">
        <v>312</v>
      </c>
      <c r="G107" s="213" t="s">
        <v>312</v>
      </c>
      <c r="H107" s="214"/>
      <c r="J107" s="215"/>
    </row>
    <row r="108" spans="1:10" x14ac:dyDescent="0.2">
      <c r="A108" s="209" t="s">
        <v>315</v>
      </c>
      <c r="B108" s="210" t="s">
        <v>312</v>
      </c>
      <c r="C108" s="210" t="s">
        <v>312</v>
      </c>
      <c r="D108" s="211" t="s">
        <v>312</v>
      </c>
      <c r="E108" s="212" t="s">
        <v>312</v>
      </c>
      <c r="F108" s="213" t="s">
        <v>312</v>
      </c>
      <c r="G108" s="213" t="s">
        <v>312</v>
      </c>
      <c r="H108" s="214"/>
      <c r="J108" s="215"/>
    </row>
    <row r="109" spans="1:10" x14ac:dyDescent="0.2">
      <c r="A109" s="209" t="s" vm="10">
        <v>11</v>
      </c>
      <c r="B109" s="210" t="s">
        <v>312</v>
      </c>
      <c r="C109" s="210" t="s">
        <v>312</v>
      </c>
      <c r="D109" s="211" t="s">
        <v>312</v>
      </c>
      <c r="E109" s="212" t="s">
        <v>312</v>
      </c>
      <c r="F109" s="213" t="s">
        <v>312</v>
      </c>
      <c r="G109" s="213" t="s">
        <v>312</v>
      </c>
      <c r="H109" s="214"/>
      <c r="J109" s="215"/>
    </row>
    <row r="110" spans="1:10" x14ac:dyDescent="0.2">
      <c r="A110" s="209" t="s">
        <v>273</v>
      </c>
      <c r="B110" s="210" t="s">
        <v>312</v>
      </c>
      <c r="C110" s="210" t="s">
        <v>312</v>
      </c>
      <c r="D110" s="211" t="s">
        <v>312</v>
      </c>
      <c r="E110" s="212" t="s">
        <v>312</v>
      </c>
      <c r="F110" s="213" t="s">
        <v>312</v>
      </c>
      <c r="G110" s="213" t="s">
        <v>312</v>
      </c>
      <c r="H110" s="214"/>
      <c r="J110" s="215"/>
    </row>
    <row r="111" spans="1:10" x14ac:dyDescent="0.2">
      <c r="A111" s="209" t="s">
        <v>270</v>
      </c>
      <c r="B111" s="210" t="s">
        <v>312</v>
      </c>
      <c r="C111" s="210" t="s">
        <v>312</v>
      </c>
      <c r="D111" s="211" t="s">
        <v>312</v>
      </c>
      <c r="E111" s="212" t="s">
        <v>312</v>
      </c>
      <c r="F111" s="213" t="s">
        <v>312</v>
      </c>
      <c r="G111" s="213" t="s">
        <v>312</v>
      </c>
      <c r="H111" s="214"/>
      <c r="J111" s="215"/>
    </row>
    <row r="112" spans="1:10" x14ac:dyDescent="0.2">
      <c r="A112" s="209" t="s">
        <v>211</v>
      </c>
      <c r="B112" s="210" t="s">
        <v>312</v>
      </c>
      <c r="C112" s="210" t="s">
        <v>312</v>
      </c>
      <c r="D112" s="211" t="s">
        <v>312</v>
      </c>
      <c r="E112" s="212" t="s">
        <v>312</v>
      </c>
      <c r="F112" s="213" t="s">
        <v>312</v>
      </c>
      <c r="G112" s="213" t="s">
        <v>312</v>
      </c>
      <c r="H112" s="214"/>
      <c r="J112" s="215"/>
    </row>
    <row r="113" spans="1:10" x14ac:dyDescent="0.2">
      <c r="A113" s="209" t="s" vm="20">
        <v>21</v>
      </c>
      <c r="B113" s="210" t="s">
        <v>312</v>
      </c>
      <c r="C113" s="210" t="s">
        <v>312</v>
      </c>
      <c r="D113" s="211" t="s">
        <v>312</v>
      </c>
      <c r="E113" s="212" t="s">
        <v>312</v>
      </c>
      <c r="F113" s="213" t="s">
        <v>312</v>
      </c>
      <c r="G113" s="213" t="s">
        <v>312</v>
      </c>
      <c r="H113" s="214"/>
      <c r="J113" s="215"/>
    </row>
    <row r="114" spans="1:10" ht="13.5" thickBot="1" x14ac:dyDescent="0.25">
      <c r="A114" s="217" t="s">
        <v>101</v>
      </c>
      <c r="B114" s="218" t="s">
        <v>312</v>
      </c>
      <c r="C114" s="218" t="s">
        <v>312</v>
      </c>
      <c r="D114" s="218" t="s">
        <v>312</v>
      </c>
      <c r="E114" s="220" t="s">
        <v>312</v>
      </c>
      <c r="F114" s="219" t="s">
        <v>312</v>
      </c>
      <c r="G114" s="219" t="s">
        <v>312</v>
      </c>
      <c r="H114" s="214"/>
      <c r="J114" s="215"/>
    </row>
    <row r="115" spans="1:10" ht="13.5" thickTop="1" x14ac:dyDescent="0.2">
      <c r="A115" s="227"/>
      <c r="D115" s="211"/>
      <c r="F115" s="211"/>
      <c r="G115" s="211"/>
      <c r="H115" s="214"/>
      <c r="J115" s="215"/>
    </row>
    <row r="116" spans="1:10" x14ac:dyDescent="0.2">
      <c r="A116" s="223"/>
      <c r="B116" s="224"/>
      <c r="C116" s="224"/>
      <c r="D116" s="225"/>
      <c r="E116" s="224"/>
      <c r="F116" s="228"/>
      <c r="G116" s="228"/>
      <c r="H116" s="214"/>
      <c r="J116" s="215"/>
    </row>
    <row r="117" spans="1:10" x14ac:dyDescent="0.2">
      <c r="A117" s="319" t="s">
        <v>36</v>
      </c>
      <c r="B117" s="326" t="s">
        <v>276</v>
      </c>
      <c r="C117" s="326"/>
      <c r="D117" s="326"/>
      <c r="E117" s="326"/>
      <c r="F117" s="325" t="s">
        <v>277</v>
      </c>
      <c r="G117" s="325"/>
      <c r="H117" s="214"/>
      <c r="J117" s="215"/>
    </row>
    <row r="118" spans="1:10" x14ac:dyDescent="0.2">
      <c r="A118" s="320"/>
      <c r="B118" s="202" t="s">
        <v>57</v>
      </c>
      <c r="C118" s="202" t="s">
        <v>58</v>
      </c>
      <c r="D118" s="203" t="s">
        <v>169</v>
      </c>
      <c r="E118" s="202" t="s">
        <v>61</v>
      </c>
      <c r="F118" s="226" t="s">
        <v>25</v>
      </c>
      <c r="G118" s="226" t="s">
        <v>23</v>
      </c>
      <c r="H118" s="214"/>
      <c r="J118" s="215"/>
    </row>
    <row r="119" spans="1:10" x14ac:dyDescent="0.2">
      <c r="A119" s="321"/>
      <c r="B119" s="205" t="s">
        <v>209</v>
      </c>
      <c r="C119" s="205" t="s">
        <v>166</v>
      </c>
      <c r="D119" s="206" t="s">
        <v>167</v>
      </c>
      <c r="E119" s="207" t="s">
        <v>168</v>
      </c>
      <c r="F119" s="206"/>
      <c r="G119" s="208"/>
      <c r="H119" s="214"/>
      <c r="J119" s="215"/>
    </row>
    <row r="120" spans="1:10" x14ac:dyDescent="0.2">
      <c r="A120" s="209" t="s">
        <v>210</v>
      </c>
      <c r="B120" s="210">
        <v>6.734</v>
      </c>
      <c r="C120" s="210">
        <v>1555.68</v>
      </c>
      <c r="D120" s="211">
        <v>0.18923876066420411</v>
      </c>
      <c r="E120" s="212">
        <v>2176.9971780000001</v>
      </c>
      <c r="F120" s="213">
        <v>3.0853904912699152E-4</v>
      </c>
      <c r="G120" s="213">
        <v>9.8053217135433551E-2</v>
      </c>
      <c r="H120" s="214"/>
      <c r="J120" s="215"/>
    </row>
    <row r="121" spans="1:10" x14ac:dyDescent="0.2">
      <c r="A121" s="209" t="s" vm="1">
        <v>2</v>
      </c>
      <c r="B121" s="210" t="s">
        <v>312</v>
      </c>
      <c r="C121" s="210" t="s">
        <v>312</v>
      </c>
      <c r="D121" s="211" t="s">
        <v>312</v>
      </c>
      <c r="E121" s="212" t="s">
        <v>312</v>
      </c>
      <c r="F121" s="213" t="s">
        <v>312</v>
      </c>
      <c r="G121" s="213" t="s">
        <v>312</v>
      </c>
      <c r="H121" s="214"/>
      <c r="J121" s="215"/>
    </row>
    <row r="122" spans="1:10" x14ac:dyDescent="0.2">
      <c r="A122" s="209" t="s">
        <v>205</v>
      </c>
      <c r="B122" s="210">
        <v>3.6869999999999998</v>
      </c>
      <c r="C122" s="210">
        <v>5477.8459999999995</v>
      </c>
      <c r="D122" s="211">
        <v>0.66634577043438736</v>
      </c>
      <c r="E122" s="212">
        <v>4092.0868989999999</v>
      </c>
      <c r="F122" s="213">
        <v>7.3944257910648389E-2</v>
      </c>
      <c r="G122" s="213">
        <v>0.16755415790016734</v>
      </c>
      <c r="H122" s="214"/>
      <c r="J122" s="215"/>
    </row>
    <row r="123" spans="1:10" x14ac:dyDescent="0.2">
      <c r="A123" s="209" t="s" vm="5">
        <v>6</v>
      </c>
      <c r="B123" s="210" t="s">
        <v>312</v>
      </c>
      <c r="C123" s="210" t="s">
        <v>312</v>
      </c>
      <c r="D123" s="211" t="s">
        <v>312</v>
      </c>
      <c r="E123" s="212" t="s">
        <v>312</v>
      </c>
      <c r="F123" s="213" t="s">
        <v>312</v>
      </c>
      <c r="G123" s="213" t="s">
        <v>312</v>
      </c>
      <c r="H123" s="214"/>
      <c r="J123" s="215"/>
    </row>
    <row r="124" spans="1:10" x14ac:dyDescent="0.2">
      <c r="A124" s="209" t="s" vm="6">
        <v>7</v>
      </c>
      <c r="B124" s="210" t="s">
        <v>312</v>
      </c>
      <c r="C124" s="210" t="s">
        <v>312</v>
      </c>
      <c r="D124" s="211" t="s">
        <v>312</v>
      </c>
      <c r="E124" s="212" t="s">
        <v>312</v>
      </c>
      <c r="F124" s="213" t="s">
        <v>312</v>
      </c>
      <c r="G124" s="213" t="s">
        <v>312</v>
      </c>
      <c r="H124" s="214"/>
      <c r="J124" s="215"/>
    </row>
    <row r="125" spans="1:10" x14ac:dyDescent="0.2">
      <c r="A125" s="209" t="s" vm="7">
        <v>8</v>
      </c>
      <c r="B125" s="210" t="s">
        <v>312</v>
      </c>
      <c r="C125" s="210" t="s">
        <v>312</v>
      </c>
      <c r="D125" s="211" t="s">
        <v>312</v>
      </c>
      <c r="E125" s="212" t="s">
        <v>312</v>
      </c>
      <c r="F125" s="213" t="s">
        <v>312</v>
      </c>
      <c r="G125" s="213" t="s">
        <v>312</v>
      </c>
      <c r="H125" s="214"/>
      <c r="J125" s="215"/>
    </row>
    <row r="126" spans="1:10" x14ac:dyDescent="0.2">
      <c r="A126" s="209" t="s" vm="8">
        <v>9</v>
      </c>
      <c r="B126" s="210" t="s">
        <v>312</v>
      </c>
      <c r="C126" s="210" t="s">
        <v>312</v>
      </c>
      <c r="D126" s="211" t="s">
        <v>312</v>
      </c>
      <c r="E126" s="212" t="s">
        <v>312</v>
      </c>
      <c r="F126" s="213" t="s">
        <v>312</v>
      </c>
      <c r="G126" s="213" t="s">
        <v>312</v>
      </c>
      <c r="H126" s="214"/>
      <c r="J126" s="215"/>
    </row>
    <row r="127" spans="1:10" x14ac:dyDescent="0.2">
      <c r="A127" s="209" t="s">
        <v>315</v>
      </c>
      <c r="B127" s="210">
        <v>0.109</v>
      </c>
      <c r="C127" s="210">
        <v>62.256999999999998</v>
      </c>
      <c r="D127" s="211">
        <v>7.5731754105415987E-3</v>
      </c>
      <c r="E127" s="212">
        <v>94.828755999999998</v>
      </c>
      <c r="F127" s="213">
        <v>0</v>
      </c>
      <c r="G127" s="213">
        <v>8.6953728022617929E-2</v>
      </c>
      <c r="H127" s="214"/>
      <c r="J127" s="215"/>
    </row>
    <row r="128" spans="1:10" x14ac:dyDescent="0.2">
      <c r="A128" s="209" t="s" vm="10">
        <v>11</v>
      </c>
      <c r="B128" s="210" t="s">
        <v>312</v>
      </c>
      <c r="C128" s="210" t="s">
        <v>312</v>
      </c>
      <c r="D128" s="211" t="s">
        <v>312</v>
      </c>
      <c r="E128" s="212" t="s">
        <v>312</v>
      </c>
      <c r="F128" s="213" t="s">
        <v>312</v>
      </c>
      <c r="G128" s="213" t="s">
        <v>312</v>
      </c>
      <c r="H128" s="214"/>
      <c r="J128" s="215"/>
    </row>
    <row r="129" spans="1:10" x14ac:dyDescent="0.2">
      <c r="A129" s="209" t="s">
        <v>273</v>
      </c>
      <c r="B129" s="210" t="s">
        <v>312</v>
      </c>
      <c r="C129" s="210" t="s">
        <v>312</v>
      </c>
      <c r="D129" s="211" t="s">
        <v>312</v>
      </c>
      <c r="E129" s="212" t="s">
        <v>312</v>
      </c>
      <c r="F129" s="213" t="s">
        <v>312</v>
      </c>
      <c r="G129" s="213" t="s">
        <v>312</v>
      </c>
      <c r="H129" s="214"/>
      <c r="J129" s="215"/>
    </row>
    <row r="130" spans="1:10" x14ac:dyDescent="0.2">
      <c r="A130" s="209" t="s">
        <v>270</v>
      </c>
      <c r="B130" s="210">
        <v>0.67</v>
      </c>
      <c r="C130" s="210">
        <v>277.38400000000001</v>
      </c>
      <c r="D130" s="211">
        <v>3.3742032029774501E-2</v>
      </c>
      <c r="E130" s="212">
        <v>149.99130500000001</v>
      </c>
      <c r="F130" s="213">
        <v>6.0295907639139942E-3</v>
      </c>
      <c r="G130" s="213">
        <v>0.12274429294922606</v>
      </c>
      <c r="H130" s="214"/>
      <c r="J130" s="215"/>
    </row>
    <row r="131" spans="1:10" x14ac:dyDescent="0.2">
      <c r="A131" s="209" t="s">
        <v>211</v>
      </c>
      <c r="B131" s="210">
        <v>8.0000000000000002E-3</v>
      </c>
      <c r="C131" s="210">
        <v>4.5590000000000002</v>
      </c>
      <c r="D131" s="211">
        <v>5.5457389043254816E-4</v>
      </c>
      <c r="E131" s="212">
        <v>7.2917999999999997E-2</v>
      </c>
      <c r="F131" s="213">
        <v>0</v>
      </c>
      <c r="G131" s="213">
        <v>0</v>
      </c>
      <c r="H131" s="214"/>
      <c r="J131" s="215"/>
    </row>
    <row r="132" spans="1:10" x14ac:dyDescent="0.2">
      <c r="A132" s="209" t="s" vm="20">
        <v>21</v>
      </c>
      <c r="B132" s="210">
        <v>2.65</v>
      </c>
      <c r="C132" s="210">
        <v>843</v>
      </c>
      <c r="D132" s="211">
        <v>0.10254568757065981</v>
      </c>
      <c r="E132" s="212">
        <v>1350.0216290000001</v>
      </c>
      <c r="F132" s="213">
        <v>2.7695907366458612E-2</v>
      </c>
      <c r="G132" s="213">
        <v>6.3276419619235566E-2</v>
      </c>
      <c r="H132" s="214"/>
      <c r="J132" s="215"/>
    </row>
    <row r="133" spans="1:10" ht="13.5" thickBot="1" x14ac:dyDescent="0.25">
      <c r="A133" s="217" t="s">
        <v>101</v>
      </c>
      <c r="B133" s="218">
        <v>13.858000000000001</v>
      </c>
      <c r="C133" s="218">
        <v>8220.7260000000006</v>
      </c>
      <c r="D133" s="219">
        <v>1</v>
      </c>
      <c r="E133" s="220">
        <v>7863.9986849999996</v>
      </c>
      <c r="F133" s="219">
        <v>5.0148377833776556E-2</v>
      </c>
      <c r="G133" s="219">
        <v>0.13903800671882091</v>
      </c>
      <c r="H133" s="214"/>
      <c r="J133" s="215"/>
    </row>
    <row r="134" spans="1:10" ht="13.5" thickTop="1" x14ac:dyDescent="0.2">
      <c r="D134" s="211"/>
      <c r="F134" s="211"/>
      <c r="G134" s="211"/>
    </row>
  </sheetData>
  <sortState xmlns:xlrd2="http://schemas.microsoft.com/office/spreadsheetml/2017/richdata2" ref="A120:A132">
    <sortCondition ref="A120:A132"/>
  </sortState>
  <mergeCells count="22">
    <mergeCell ref="B41:E41"/>
    <mergeCell ref="F41:G41"/>
    <mergeCell ref="B117:E117"/>
    <mergeCell ref="F117:G117"/>
    <mergeCell ref="B60:E60"/>
    <mergeCell ref="F60:G60"/>
    <mergeCell ref="B79:E79"/>
    <mergeCell ref="F79:G79"/>
    <mergeCell ref="B98:E98"/>
    <mergeCell ref="F98:G98"/>
    <mergeCell ref="N7:O7"/>
    <mergeCell ref="B3:E3"/>
    <mergeCell ref="F3:G3"/>
    <mergeCell ref="B22:E22"/>
    <mergeCell ref="F22:G22"/>
    <mergeCell ref="A79:A81"/>
    <mergeCell ref="A98:A100"/>
    <mergeCell ref="A117:A119"/>
    <mergeCell ref="A3:A5"/>
    <mergeCell ref="A22:A24"/>
    <mergeCell ref="A41:A43"/>
    <mergeCell ref="A60:A62"/>
  </mergeCells>
  <pageMargins left="0.7" right="0.7" top="0.75" bottom="0.75" header="0.3" footer="0.3"/>
  <pageSetup paperSize="9" orientation="portrait" r:id="rId1"/>
  <headerFooter>
    <oddHeader>&amp;C&amp;B&amp;"Arial"&amp;12&amp;Kff0000​‌OFFICIAL: Sensitive‌​</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F0"/>
    <pageSetUpPr autoPageBreaks="0"/>
  </sheetPr>
  <dimension ref="A1:O134"/>
  <sheetViews>
    <sheetView showGridLines="0" zoomScaleNormal="100" workbookViewId="0"/>
  </sheetViews>
  <sheetFormatPr defaultColWidth="9" defaultRowHeight="12.75" x14ac:dyDescent="0.2"/>
  <cols>
    <col min="1" max="1" width="29.7109375" style="209" bestFit="1" customWidth="1"/>
    <col min="2" max="2" width="16.85546875" style="209" bestFit="1" customWidth="1"/>
    <col min="3" max="3" width="20" style="209" bestFit="1" customWidth="1"/>
    <col min="4" max="4" width="20.7109375" style="213" bestFit="1" customWidth="1"/>
    <col min="5" max="5" width="18.28515625" style="209" bestFit="1" customWidth="1"/>
    <col min="6" max="6" width="17.28515625" style="213" bestFit="1" customWidth="1"/>
    <col min="7" max="7" width="13.85546875" style="213" bestFit="1" customWidth="1"/>
    <col min="8" max="9" width="9" style="198"/>
    <col min="10" max="10" width="10.28515625" style="144" bestFit="1" customWidth="1"/>
    <col min="11" max="11" width="18.7109375" style="198" bestFit="1" customWidth="1"/>
    <col min="12" max="15" width="9" style="198"/>
    <col min="16" max="16" width="18.85546875" style="198" bestFit="1" customWidth="1"/>
    <col min="17" max="17" width="12.140625" style="198" bestFit="1" customWidth="1"/>
    <col min="18" max="18" width="15.140625" style="198" bestFit="1" customWidth="1"/>
    <col min="19" max="19" width="17.5703125" style="198" bestFit="1" customWidth="1"/>
    <col min="20" max="20" width="11.42578125" style="198" bestFit="1" customWidth="1"/>
    <col min="21" max="21" width="19.140625" style="198" bestFit="1" customWidth="1"/>
    <col min="22" max="22" width="12.7109375" style="198" bestFit="1" customWidth="1"/>
    <col min="23" max="23" width="9.7109375" style="198" bestFit="1" customWidth="1"/>
    <col min="24" max="16384" width="9" style="198"/>
  </cols>
  <sheetData>
    <row r="1" spans="1:15" s="143" customFormat="1" ht="20.25" x14ac:dyDescent="0.3">
      <c r="A1" s="125" t="s">
        <v>170</v>
      </c>
      <c r="B1" s="140"/>
      <c r="C1" s="140"/>
      <c r="D1" s="141"/>
      <c r="E1" s="140"/>
      <c r="F1" s="142"/>
      <c r="G1" s="142"/>
      <c r="J1" s="144"/>
    </row>
    <row r="2" spans="1:15" x14ac:dyDescent="0.2">
      <c r="A2" s="222"/>
      <c r="D2" s="196"/>
    </row>
    <row r="3" spans="1:15" x14ac:dyDescent="0.2">
      <c r="A3" s="319" t="s">
        <v>30</v>
      </c>
      <c r="B3" s="323" t="s">
        <v>276</v>
      </c>
      <c r="C3" s="323"/>
      <c r="D3" s="323"/>
      <c r="E3" s="324"/>
      <c r="F3" s="325" t="s">
        <v>277</v>
      </c>
      <c r="G3" s="325"/>
    </row>
    <row r="4" spans="1:15" x14ac:dyDescent="0.2">
      <c r="A4" s="320"/>
      <c r="B4" s="226" t="s">
        <v>57</v>
      </c>
      <c r="C4" s="226" t="s">
        <v>58</v>
      </c>
      <c r="D4" s="203" t="s">
        <v>169</v>
      </c>
      <c r="E4" s="204" t="s">
        <v>61</v>
      </c>
      <c r="F4" s="203" t="s">
        <v>25</v>
      </c>
      <c r="G4" s="203" t="s">
        <v>23</v>
      </c>
    </row>
    <row r="5" spans="1:15" x14ac:dyDescent="0.2">
      <c r="A5" s="321"/>
      <c r="B5" s="230" t="s">
        <v>209</v>
      </c>
      <c r="C5" s="230" t="s">
        <v>166</v>
      </c>
      <c r="D5" s="206" t="s">
        <v>167</v>
      </c>
      <c r="E5" s="207" t="s">
        <v>168</v>
      </c>
      <c r="F5" s="206"/>
      <c r="G5" s="208"/>
    </row>
    <row r="6" spans="1:15" x14ac:dyDescent="0.2">
      <c r="A6" s="209" t="s">
        <v>210</v>
      </c>
      <c r="B6" s="210">
        <v>22.998000000000001</v>
      </c>
      <c r="C6" s="210">
        <v>22413.875</v>
      </c>
      <c r="D6" s="211">
        <v>2.6994344346208871E-2</v>
      </c>
      <c r="E6" s="231">
        <v>6185.4551099999999</v>
      </c>
      <c r="F6" s="213">
        <v>4.9413559846697812E-2</v>
      </c>
      <c r="G6" s="213">
        <v>5.9612957673363762E-2</v>
      </c>
      <c r="J6" s="232"/>
    </row>
    <row r="7" spans="1:15" x14ac:dyDescent="0.2">
      <c r="A7" s="209" t="s" vm="1">
        <v>2</v>
      </c>
      <c r="B7" s="210">
        <v>14.01</v>
      </c>
      <c r="C7" s="210">
        <v>28617.435000000001</v>
      </c>
      <c r="D7" s="211">
        <v>3.4465655523431352E-2</v>
      </c>
      <c r="E7" s="212">
        <v>11512.981655</v>
      </c>
      <c r="F7" s="213">
        <v>2.9866151051449148E-2</v>
      </c>
      <c r="G7" s="213">
        <v>0.13338141042265528</v>
      </c>
      <c r="J7" s="232"/>
      <c r="L7" s="216"/>
      <c r="M7" s="216"/>
      <c r="N7" s="322"/>
      <c r="O7" s="322"/>
    </row>
    <row r="8" spans="1:15" x14ac:dyDescent="0.2">
      <c r="A8" s="209" t="s">
        <v>205</v>
      </c>
      <c r="B8" s="210">
        <v>11.269</v>
      </c>
      <c r="C8" s="210">
        <v>24707.962</v>
      </c>
      <c r="D8" s="211">
        <v>2.9757247879763922E-2</v>
      </c>
      <c r="E8" s="212">
        <v>3630.6858510000002</v>
      </c>
      <c r="F8" s="213">
        <v>6.4507091365108705E-4</v>
      </c>
      <c r="G8" s="213">
        <v>0.1707223206420245</v>
      </c>
      <c r="J8" s="232"/>
      <c r="L8" s="216"/>
      <c r="M8" s="216"/>
      <c r="N8" s="216"/>
      <c r="O8" s="216"/>
    </row>
    <row r="9" spans="1:15" x14ac:dyDescent="0.2">
      <c r="A9" s="209" t="s" vm="5">
        <v>6</v>
      </c>
      <c r="B9" s="210">
        <v>13.848000000000001</v>
      </c>
      <c r="C9" s="210">
        <v>21850.469000000001</v>
      </c>
      <c r="D9" s="211">
        <v>2.6315801453883462E-2</v>
      </c>
      <c r="E9" s="212">
        <v>3664.6558530000002</v>
      </c>
      <c r="F9" s="213">
        <v>0.69681735735466477</v>
      </c>
      <c r="G9" s="213">
        <v>0.30885194041163405</v>
      </c>
      <c r="J9" s="232"/>
    </row>
    <row r="10" spans="1:15" x14ac:dyDescent="0.2">
      <c r="A10" s="209" t="s" vm="6">
        <v>7</v>
      </c>
      <c r="B10" s="210">
        <v>198.24700000000001</v>
      </c>
      <c r="C10" s="210">
        <v>356730.109</v>
      </c>
      <c r="D10" s="211">
        <v>0.42963099423935502</v>
      </c>
      <c r="E10" s="212">
        <v>85536.432312000004</v>
      </c>
      <c r="F10" s="213">
        <v>8.8863290658157013E-2</v>
      </c>
      <c r="G10" s="213">
        <v>0.11877566623076882</v>
      </c>
      <c r="J10" s="232"/>
    </row>
    <row r="11" spans="1:15" x14ac:dyDescent="0.2">
      <c r="A11" s="209" t="s" vm="7">
        <v>8</v>
      </c>
      <c r="B11" s="210">
        <v>8.4730000000000008</v>
      </c>
      <c r="C11" s="210">
        <v>9839.6319999999996</v>
      </c>
      <c r="D11" s="211">
        <v>1.1850445960280223E-2</v>
      </c>
      <c r="E11" s="212">
        <v>3226.4905210000002</v>
      </c>
      <c r="F11" s="213">
        <v>0.14652305152674336</v>
      </c>
      <c r="G11" s="213">
        <v>0.15102674166340005</v>
      </c>
      <c r="J11" s="232"/>
    </row>
    <row r="12" spans="1:15" x14ac:dyDescent="0.2">
      <c r="A12" s="209" t="s" vm="8">
        <v>9</v>
      </c>
      <c r="B12" s="210">
        <v>7.42</v>
      </c>
      <c r="C12" s="210">
        <v>7156.9229999999998</v>
      </c>
      <c r="D12" s="211">
        <v>8.6195021575386777E-3</v>
      </c>
      <c r="E12" s="212">
        <v>2562.0092479999998</v>
      </c>
      <c r="F12" s="213">
        <v>0</v>
      </c>
      <c r="G12" s="213">
        <v>7.1829166880550285E-2</v>
      </c>
      <c r="J12" s="232"/>
    </row>
    <row r="13" spans="1:15" x14ac:dyDescent="0.2">
      <c r="A13" s="209" t="s">
        <v>315</v>
      </c>
      <c r="B13" s="210">
        <v>5.1980000000000004</v>
      </c>
      <c r="C13" s="210">
        <v>8832.3850000000002</v>
      </c>
      <c r="D13" s="211">
        <v>1.0637359318203123E-2</v>
      </c>
      <c r="E13" s="212">
        <v>1568.45523</v>
      </c>
      <c r="F13" s="213">
        <v>3.3458435256820615E-4</v>
      </c>
      <c r="G13" s="213">
        <v>9.3211192699108131E-2</v>
      </c>
      <c r="J13" s="232"/>
    </row>
    <row r="14" spans="1:15" x14ac:dyDescent="0.2">
      <c r="A14" s="209" t="s" vm="10">
        <v>11</v>
      </c>
      <c r="B14" s="210">
        <v>45.579000000000001</v>
      </c>
      <c r="C14" s="210">
        <v>67090.721999999994</v>
      </c>
      <c r="D14" s="211">
        <v>8.0801291704525477E-2</v>
      </c>
      <c r="E14" s="212">
        <v>37078.937146999997</v>
      </c>
      <c r="F14" s="213">
        <v>9.5332139407724267E-2</v>
      </c>
      <c r="G14" s="213">
        <v>0.14539371893476707</v>
      </c>
      <c r="J14" s="232"/>
    </row>
    <row r="15" spans="1:15" x14ac:dyDescent="0.2">
      <c r="A15" s="209" t="s">
        <v>273</v>
      </c>
      <c r="B15" s="210" t="s">
        <v>312</v>
      </c>
      <c r="C15" s="210" t="s">
        <v>312</v>
      </c>
      <c r="D15" s="211" t="s">
        <v>312</v>
      </c>
      <c r="E15" s="212" t="s">
        <v>312</v>
      </c>
      <c r="F15" s="213" t="s">
        <v>312</v>
      </c>
      <c r="G15" s="213" t="s">
        <v>312</v>
      </c>
      <c r="J15" s="232"/>
    </row>
    <row r="16" spans="1:15" x14ac:dyDescent="0.2">
      <c r="A16" s="209" t="s">
        <v>270</v>
      </c>
      <c r="B16" s="210">
        <v>1.4670000000000001</v>
      </c>
      <c r="C16" s="210">
        <v>4903.4170000000004</v>
      </c>
      <c r="D16" s="211">
        <v>5.9054727025583242E-3</v>
      </c>
      <c r="E16" s="212">
        <v>1126.776599</v>
      </c>
      <c r="F16" s="213">
        <v>5.5920891910406119E-3</v>
      </c>
      <c r="G16" s="213">
        <v>0.17230877840940251</v>
      </c>
      <c r="J16" s="232"/>
    </row>
    <row r="17" spans="1:10" x14ac:dyDescent="0.2">
      <c r="A17" s="209" t="s">
        <v>211</v>
      </c>
      <c r="B17" s="210">
        <v>103.422</v>
      </c>
      <c r="C17" s="210">
        <v>192123.88099999999</v>
      </c>
      <c r="D17" s="211">
        <v>0.23138605889628883</v>
      </c>
      <c r="E17" s="212">
        <v>58017.175328999998</v>
      </c>
      <c r="F17" s="213">
        <v>5.8342506657937686E-2</v>
      </c>
      <c r="G17" s="213">
        <v>0.1254545727703936</v>
      </c>
      <c r="J17" s="232"/>
    </row>
    <row r="18" spans="1:10" x14ac:dyDescent="0.2">
      <c r="A18" s="209" t="s" vm="20">
        <v>21</v>
      </c>
      <c r="B18" s="210">
        <v>58.932000000000002</v>
      </c>
      <c r="C18" s="210">
        <v>86050.634000000005</v>
      </c>
      <c r="D18" s="211">
        <v>0.10363582581796271</v>
      </c>
      <c r="E18" s="212">
        <v>29309.918179</v>
      </c>
      <c r="F18" s="213">
        <v>7.6970168563692196E-2</v>
      </c>
      <c r="G18" s="213">
        <v>0.13294587071715974</v>
      </c>
      <c r="J18" s="232"/>
    </row>
    <row r="19" spans="1:10" s="221" customFormat="1" ht="13.5" thickBot="1" x14ac:dyDescent="0.25">
      <c r="A19" s="217" t="s">
        <v>101</v>
      </c>
      <c r="B19" s="218">
        <v>490.863</v>
      </c>
      <c r="C19" s="218">
        <v>830317.44400000002</v>
      </c>
      <c r="D19" s="219">
        <v>1</v>
      </c>
      <c r="E19" s="220">
        <v>243419.973034</v>
      </c>
      <c r="F19" s="219">
        <v>8.7032066862325411E-2</v>
      </c>
      <c r="G19" s="219">
        <v>0.12874873234255482</v>
      </c>
      <c r="J19" s="232"/>
    </row>
    <row r="20" spans="1:10" ht="13.5" thickTop="1" x14ac:dyDescent="0.2">
      <c r="A20" s="222"/>
      <c r="B20" s="233"/>
      <c r="C20" s="233"/>
      <c r="D20" s="211"/>
      <c r="E20" s="233"/>
      <c r="F20" s="233"/>
      <c r="G20" s="211"/>
      <c r="J20" s="232"/>
    </row>
    <row r="21" spans="1:10" x14ac:dyDescent="0.2">
      <c r="A21" s="223"/>
      <c r="B21" s="234"/>
      <c r="C21" s="234"/>
      <c r="D21" s="225"/>
      <c r="E21" s="234"/>
      <c r="F21" s="225"/>
      <c r="G21" s="225"/>
      <c r="J21" s="232"/>
    </row>
    <row r="22" spans="1:10" x14ac:dyDescent="0.2">
      <c r="A22" s="319" t="s">
        <v>31</v>
      </c>
      <c r="B22" s="323" t="s">
        <v>276</v>
      </c>
      <c r="C22" s="323"/>
      <c r="D22" s="323"/>
      <c r="E22" s="324"/>
      <c r="F22" s="325" t="s">
        <v>277</v>
      </c>
      <c r="G22" s="325"/>
      <c r="J22" s="232"/>
    </row>
    <row r="23" spans="1:10" x14ac:dyDescent="0.2">
      <c r="A23" s="320"/>
      <c r="B23" s="226" t="s">
        <v>57</v>
      </c>
      <c r="C23" s="226" t="s">
        <v>58</v>
      </c>
      <c r="D23" s="203" t="s">
        <v>169</v>
      </c>
      <c r="E23" s="204" t="s">
        <v>61</v>
      </c>
      <c r="F23" s="226" t="s">
        <v>25</v>
      </c>
      <c r="G23" s="226" t="s">
        <v>23</v>
      </c>
      <c r="J23" s="232"/>
    </row>
    <row r="24" spans="1:10" x14ac:dyDescent="0.2">
      <c r="A24" s="321"/>
      <c r="B24" s="230" t="s">
        <v>209</v>
      </c>
      <c r="C24" s="230" t="s">
        <v>166</v>
      </c>
      <c r="D24" s="206" t="s">
        <v>167</v>
      </c>
      <c r="E24" s="207" t="s">
        <v>168</v>
      </c>
      <c r="F24" s="206"/>
      <c r="G24" s="208"/>
      <c r="J24" s="232"/>
    </row>
    <row r="25" spans="1:10" x14ac:dyDescent="0.2">
      <c r="A25" s="209" t="s">
        <v>210</v>
      </c>
      <c r="B25" s="210">
        <v>2.5979999999999999</v>
      </c>
      <c r="C25" s="210">
        <v>1175.433</v>
      </c>
      <c r="D25" s="211">
        <v>3.3333141442977103E-2</v>
      </c>
      <c r="E25" s="231">
        <v>695.69127000000003</v>
      </c>
      <c r="F25" s="213">
        <v>5.3878281772522837E-2</v>
      </c>
      <c r="G25" s="213">
        <v>8.1745609188754106E-2</v>
      </c>
      <c r="J25" s="232"/>
    </row>
    <row r="26" spans="1:10" x14ac:dyDescent="0.2">
      <c r="A26" s="209" t="s" vm="1">
        <v>2</v>
      </c>
      <c r="B26" s="210">
        <v>2.4329999999999998</v>
      </c>
      <c r="C26" s="210">
        <v>2381.8620000000001</v>
      </c>
      <c r="D26" s="211">
        <v>6.7545273055675925E-2</v>
      </c>
      <c r="E26" s="212">
        <v>1606.1975930000001</v>
      </c>
      <c r="F26" s="213">
        <v>4.7932044035925832E-2</v>
      </c>
      <c r="G26" s="213">
        <v>0.18163208912969034</v>
      </c>
      <c r="J26" s="232"/>
    </row>
    <row r="27" spans="1:10" x14ac:dyDescent="0.2">
      <c r="A27" s="209" t="s">
        <v>205</v>
      </c>
      <c r="B27" s="210">
        <v>0.18099999999999999</v>
      </c>
      <c r="C27" s="210">
        <v>325.32799999999997</v>
      </c>
      <c r="D27" s="211">
        <v>9.2257102185840049E-3</v>
      </c>
      <c r="E27" s="212">
        <v>56.430154999999999</v>
      </c>
      <c r="F27" s="213">
        <v>2.6183670037714093E-3</v>
      </c>
      <c r="G27" s="213">
        <v>0.17264707295395038</v>
      </c>
      <c r="J27" s="232"/>
    </row>
    <row r="28" spans="1:10" x14ac:dyDescent="0.2">
      <c r="A28" s="209" t="s" vm="5">
        <v>6</v>
      </c>
      <c r="B28" s="210">
        <v>7.5999999999999998E-2</v>
      </c>
      <c r="C28" s="210">
        <v>77.436999999999998</v>
      </c>
      <c r="D28" s="211">
        <v>2.1959724407259432E-3</v>
      </c>
      <c r="E28" s="212">
        <v>18.092962</v>
      </c>
      <c r="F28" s="213">
        <v>0</v>
      </c>
      <c r="G28" s="213">
        <v>7.5597165106308511E-2</v>
      </c>
      <c r="J28" s="232"/>
    </row>
    <row r="29" spans="1:10" x14ac:dyDescent="0.2">
      <c r="A29" s="209" t="s" vm="6">
        <v>7</v>
      </c>
      <c r="B29" s="210">
        <v>9.2149999999999999</v>
      </c>
      <c r="C29" s="210">
        <v>11099.455</v>
      </c>
      <c r="D29" s="211">
        <v>0.31476035082812837</v>
      </c>
      <c r="E29" s="212">
        <v>3179.9095480000001</v>
      </c>
      <c r="F29" s="213">
        <v>2.1582500141870541E-2</v>
      </c>
      <c r="G29" s="213">
        <v>0.11886942789031815</v>
      </c>
      <c r="J29" s="232"/>
    </row>
    <row r="30" spans="1:10" x14ac:dyDescent="0.2">
      <c r="A30" s="209" t="s" vm="7">
        <v>8</v>
      </c>
      <c r="B30" s="210">
        <v>7.7939999999999996</v>
      </c>
      <c r="C30" s="210">
        <v>385.16500000000002</v>
      </c>
      <c r="D30" s="211">
        <v>1.0922578678567198E-2</v>
      </c>
      <c r="E30" s="212">
        <v>650.33704899999998</v>
      </c>
      <c r="F30" s="213">
        <v>0</v>
      </c>
      <c r="G30" s="213">
        <v>4.1846809708620723E-2</v>
      </c>
      <c r="J30" s="232"/>
    </row>
    <row r="31" spans="1:10" x14ac:dyDescent="0.2">
      <c r="A31" s="209" t="s" vm="8">
        <v>9</v>
      </c>
      <c r="B31" s="210">
        <v>0.46899999999999997</v>
      </c>
      <c r="C31" s="210">
        <v>69.772999999999996</v>
      </c>
      <c r="D31" s="211">
        <v>1.9786353436570532E-3</v>
      </c>
      <c r="E31" s="212">
        <v>34.112442000000001</v>
      </c>
      <c r="F31" s="213">
        <v>0</v>
      </c>
      <c r="G31" s="213">
        <v>0.26954532805744652</v>
      </c>
      <c r="J31" s="232"/>
    </row>
    <row r="32" spans="1:10" x14ac:dyDescent="0.2">
      <c r="A32" s="209" t="s">
        <v>315</v>
      </c>
      <c r="B32" s="210">
        <v>3.0000000000000001E-3</v>
      </c>
      <c r="C32" s="210">
        <v>3.76</v>
      </c>
      <c r="D32" s="211">
        <v>1.0662675952231552E-4</v>
      </c>
      <c r="E32" s="212">
        <v>0.29299999999999998</v>
      </c>
      <c r="F32" s="213">
        <v>0</v>
      </c>
      <c r="G32" s="213">
        <v>0</v>
      </c>
      <c r="J32" s="232"/>
    </row>
    <row r="33" spans="1:10" x14ac:dyDescent="0.2">
      <c r="A33" s="209" t="s" vm="10">
        <v>11</v>
      </c>
      <c r="B33" s="210">
        <v>8.4130000000000003</v>
      </c>
      <c r="C33" s="210">
        <v>9610.8359999999993</v>
      </c>
      <c r="D33" s="211">
        <v>0.27254582419691831</v>
      </c>
      <c r="E33" s="212">
        <v>5491.2559590000001</v>
      </c>
      <c r="F33" s="213">
        <v>9.3198782443439349E-2</v>
      </c>
      <c r="G33" s="213">
        <v>0.18481315899737538</v>
      </c>
      <c r="J33" s="232"/>
    </row>
    <row r="34" spans="1:10" x14ac:dyDescent="0.2">
      <c r="A34" s="209" t="s">
        <v>273</v>
      </c>
      <c r="B34" s="210" t="s">
        <v>312</v>
      </c>
      <c r="C34" s="210" t="s">
        <v>312</v>
      </c>
      <c r="D34" s="211" t="s">
        <v>312</v>
      </c>
      <c r="E34" s="212" t="s">
        <v>312</v>
      </c>
      <c r="F34" s="213" t="s">
        <v>312</v>
      </c>
      <c r="G34" s="213" t="s">
        <v>312</v>
      </c>
      <c r="J34" s="232"/>
    </row>
    <row r="35" spans="1:10" x14ac:dyDescent="0.2">
      <c r="A35" s="209" t="s">
        <v>270</v>
      </c>
      <c r="B35" s="210">
        <v>0.29299999999999998</v>
      </c>
      <c r="C35" s="210">
        <v>784.23299999999995</v>
      </c>
      <c r="D35" s="211">
        <v>2.2239421143740442E-2</v>
      </c>
      <c r="E35" s="212">
        <v>255.672786</v>
      </c>
      <c r="F35" s="213">
        <v>0</v>
      </c>
      <c r="G35" s="213">
        <v>0.21014691411814812</v>
      </c>
      <c r="J35" s="232"/>
    </row>
    <row r="36" spans="1:10" x14ac:dyDescent="0.2">
      <c r="A36" s="209" t="s">
        <v>211</v>
      </c>
      <c r="B36" s="210">
        <v>10.667</v>
      </c>
      <c r="C36" s="210">
        <v>7956.0439999999999</v>
      </c>
      <c r="D36" s="211">
        <v>0.22561893360025564</v>
      </c>
      <c r="E36" s="212">
        <v>6469.8877110000003</v>
      </c>
      <c r="F36" s="213">
        <v>0.2624563780399316</v>
      </c>
      <c r="G36" s="213">
        <v>0.15860343486732081</v>
      </c>
      <c r="J36" s="232"/>
    </row>
    <row r="37" spans="1:10" x14ac:dyDescent="0.2">
      <c r="A37" s="209" t="s" vm="20">
        <v>21</v>
      </c>
      <c r="B37" s="210">
        <v>1.52</v>
      </c>
      <c r="C37" s="210">
        <v>1393.867</v>
      </c>
      <c r="D37" s="211">
        <v>3.9527532291247704E-2</v>
      </c>
      <c r="E37" s="212">
        <v>592.58797300000003</v>
      </c>
      <c r="F37" s="213">
        <v>0.18535162337760588</v>
      </c>
      <c r="G37" s="213">
        <v>0.15636792524201626</v>
      </c>
      <c r="J37" s="232"/>
    </row>
    <row r="38" spans="1:10" s="221" customFormat="1" ht="13.5" thickBot="1" x14ac:dyDescent="0.25">
      <c r="A38" s="217" t="s">
        <v>101</v>
      </c>
      <c r="B38" s="218">
        <v>43.661999999999999</v>
      </c>
      <c r="C38" s="218">
        <v>35263.192999999999</v>
      </c>
      <c r="D38" s="219">
        <v>1</v>
      </c>
      <c r="E38" s="220">
        <v>19050.468448</v>
      </c>
      <c r="F38" s="219">
        <v>0.10001301755439122</v>
      </c>
      <c r="G38" s="219">
        <v>0.15191269804983057</v>
      </c>
      <c r="J38" s="232"/>
    </row>
    <row r="39" spans="1:10" ht="13.5" thickTop="1" x14ac:dyDescent="0.2">
      <c r="A39" s="227"/>
      <c r="B39" s="233"/>
      <c r="C39" s="233"/>
      <c r="D39" s="211"/>
      <c r="E39" s="233"/>
      <c r="F39" s="233"/>
      <c r="G39" s="211"/>
      <c r="J39" s="232"/>
    </row>
    <row r="40" spans="1:10" x14ac:dyDescent="0.2">
      <c r="A40" s="223"/>
      <c r="B40" s="234"/>
      <c r="C40" s="234"/>
      <c r="D40" s="225"/>
      <c r="E40" s="234"/>
      <c r="F40" s="228"/>
      <c r="G40" s="228"/>
      <c r="J40" s="232"/>
    </row>
    <row r="41" spans="1:10" x14ac:dyDescent="0.2">
      <c r="A41" s="319" t="s">
        <v>32</v>
      </c>
      <c r="B41" s="323" t="s">
        <v>276</v>
      </c>
      <c r="C41" s="323"/>
      <c r="D41" s="323"/>
      <c r="E41" s="324"/>
      <c r="F41" s="325" t="s">
        <v>277</v>
      </c>
      <c r="G41" s="325"/>
      <c r="J41" s="232"/>
    </row>
    <row r="42" spans="1:10" x14ac:dyDescent="0.2">
      <c r="A42" s="320"/>
      <c r="B42" s="226" t="s">
        <v>57</v>
      </c>
      <c r="C42" s="226" t="s">
        <v>58</v>
      </c>
      <c r="D42" s="203" t="s">
        <v>169</v>
      </c>
      <c r="E42" s="204" t="s">
        <v>61</v>
      </c>
      <c r="F42" s="226" t="s">
        <v>25</v>
      </c>
      <c r="G42" s="226" t="s">
        <v>23</v>
      </c>
      <c r="J42" s="232"/>
    </row>
    <row r="43" spans="1:10" x14ac:dyDescent="0.2">
      <c r="A43" s="321"/>
      <c r="B43" s="230" t="s">
        <v>209</v>
      </c>
      <c r="C43" s="230" t="s">
        <v>166</v>
      </c>
      <c r="D43" s="206" t="s">
        <v>167</v>
      </c>
      <c r="E43" s="207" t="s">
        <v>168</v>
      </c>
      <c r="F43" s="206"/>
      <c r="G43" s="208"/>
      <c r="J43" s="232"/>
    </row>
    <row r="44" spans="1:10" x14ac:dyDescent="0.2">
      <c r="A44" s="209" t="s">
        <v>210</v>
      </c>
      <c r="B44" s="210">
        <v>4.04</v>
      </c>
      <c r="C44" s="210">
        <v>2452.4659999999999</v>
      </c>
      <c r="D44" s="211">
        <v>2.9415500916103152E-2</v>
      </c>
      <c r="E44" s="231">
        <v>354.16634699999997</v>
      </c>
      <c r="F44" s="213">
        <v>5.8418274881500781E-2</v>
      </c>
      <c r="G44" s="213">
        <v>0.11095249380381603</v>
      </c>
      <c r="J44" s="232"/>
    </row>
    <row r="45" spans="1:10" x14ac:dyDescent="0.2">
      <c r="A45" s="209" t="s" vm="1">
        <v>2</v>
      </c>
      <c r="B45" s="210">
        <v>4.0739999999999998</v>
      </c>
      <c r="C45" s="210">
        <v>5500.7669999999998</v>
      </c>
      <c r="D45" s="211">
        <v>6.5977598355194317E-2</v>
      </c>
      <c r="E45" s="212">
        <v>1074.189343</v>
      </c>
      <c r="F45" s="213">
        <v>3.8501171967321585E-2</v>
      </c>
      <c r="G45" s="213">
        <v>0.14984872756401904</v>
      </c>
      <c r="J45" s="232"/>
    </row>
    <row r="46" spans="1:10" x14ac:dyDescent="0.2">
      <c r="A46" s="209" t="s">
        <v>205</v>
      </c>
      <c r="B46" s="210">
        <v>0.47399999999999998</v>
      </c>
      <c r="C46" s="210">
        <v>693.67899999999997</v>
      </c>
      <c r="D46" s="211">
        <v>8.3201623427119967E-3</v>
      </c>
      <c r="E46" s="212">
        <v>72.057146000000003</v>
      </c>
      <c r="F46" s="213">
        <v>7.7206201195419528E-3</v>
      </c>
      <c r="G46" s="213">
        <v>0.15543506540811122</v>
      </c>
      <c r="J46" s="232"/>
    </row>
    <row r="47" spans="1:10" x14ac:dyDescent="0.2">
      <c r="A47" s="209" t="s" vm="5">
        <v>6</v>
      </c>
      <c r="B47" s="210">
        <v>0.91500000000000004</v>
      </c>
      <c r="C47" s="210">
        <v>236.19</v>
      </c>
      <c r="D47" s="211">
        <v>2.8329229279322951E-3</v>
      </c>
      <c r="E47" s="212">
        <v>68.341836999999998</v>
      </c>
      <c r="F47" s="213">
        <v>0</v>
      </c>
      <c r="G47" s="213">
        <v>8.6087997382361586E-2</v>
      </c>
      <c r="J47" s="232"/>
    </row>
    <row r="48" spans="1:10" x14ac:dyDescent="0.2">
      <c r="A48" s="209" t="s" vm="6">
        <v>7</v>
      </c>
      <c r="B48" s="210">
        <v>32.636000000000003</v>
      </c>
      <c r="C48" s="210">
        <v>22498.13</v>
      </c>
      <c r="D48" s="211">
        <v>0.26984829295313695</v>
      </c>
      <c r="E48" s="212">
        <v>3768.241344</v>
      </c>
      <c r="F48" s="213">
        <v>5.957576333528892E-3</v>
      </c>
      <c r="G48" s="213">
        <v>0.11179748448536871</v>
      </c>
      <c r="J48" s="232"/>
    </row>
    <row r="49" spans="1:10" x14ac:dyDescent="0.2">
      <c r="A49" s="209" t="s" vm="7">
        <v>8</v>
      </c>
      <c r="B49" s="210">
        <v>140.95699999999999</v>
      </c>
      <c r="C49" s="210">
        <v>11960.955</v>
      </c>
      <c r="D49" s="211">
        <v>0.14346273618470903</v>
      </c>
      <c r="E49" s="212">
        <v>1995.9328410000001</v>
      </c>
      <c r="F49" s="213">
        <v>2.2596027131644894E-2</v>
      </c>
      <c r="G49" s="213">
        <v>8.6192531124723387E-2</v>
      </c>
      <c r="J49" s="232"/>
    </row>
    <row r="50" spans="1:10" x14ac:dyDescent="0.2">
      <c r="A50" s="209" t="s" vm="8">
        <v>9</v>
      </c>
      <c r="B50" s="210">
        <v>6.6310000000000002</v>
      </c>
      <c r="C50" s="210">
        <v>4579.3410000000003</v>
      </c>
      <c r="D50" s="211">
        <v>5.4925780573777068E-2</v>
      </c>
      <c r="E50" s="212">
        <v>724.56789300000003</v>
      </c>
      <c r="F50" s="213">
        <v>0</v>
      </c>
      <c r="G50" s="213">
        <v>4.3784878919833875E-2</v>
      </c>
      <c r="J50" s="232"/>
    </row>
    <row r="51" spans="1:10" x14ac:dyDescent="0.2">
      <c r="A51" s="209" t="s">
        <v>315</v>
      </c>
      <c r="B51" s="210">
        <v>0.14599999999999999</v>
      </c>
      <c r="C51" s="210">
        <v>50.963999999999999</v>
      </c>
      <c r="D51" s="211">
        <v>6.1127517718422236E-4</v>
      </c>
      <c r="E51" s="212">
        <v>1.6993389999999999</v>
      </c>
      <c r="F51" s="213">
        <v>0</v>
      </c>
      <c r="G51" s="213">
        <v>0.15634685704335713</v>
      </c>
      <c r="J51" s="232"/>
    </row>
    <row r="52" spans="1:10" x14ac:dyDescent="0.2">
      <c r="A52" s="209" t="s" vm="10">
        <v>11</v>
      </c>
      <c r="B52" s="210">
        <v>5.7370000000000001</v>
      </c>
      <c r="C52" s="210">
        <v>6908.86</v>
      </c>
      <c r="D52" s="211">
        <v>8.2866623903951539E-2</v>
      </c>
      <c r="E52" s="212">
        <v>1221.4286340000001</v>
      </c>
      <c r="F52" s="213">
        <v>8.7538377956807342E-2</v>
      </c>
      <c r="G52" s="213">
        <v>0.18266927028622862</v>
      </c>
      <c r="J52" s="232"/>
    </row>
    <row r="53" spans="1:10" x14ac:dyDescent="0.2">
      <c r="A53" s="209" t="s">
        <v>273</v>
      </c>
      <c r="B53" s="210" t="s">
        <v>312</v>
      </c>
      <c r="C53" s="210" t="s">
        <v>312</v>
      </c>
      <c r="D53" s="211" t="s">
        <v>312</v>
      </c>
      <c r="E53" s="212" t="s">
        <v>312</v>
      </c>
      <c r="F53" s="213" t="s">
        <v>312</v>
      </c>
      <c r="G53" s="213" t="s">
        <v>312</v>
      </c>
      <c r="J53" s="232"/>
    </row>
    <row r="54" spans="1:10" x14ac:dyDescent="0.2">
      <c r="A54" s="209" t="s">
        <v>270</v>
      </c>
      <c r="B54" s="210">
        <v>0.42</v>
      </c>
      <c r="C54" s="210">
        <v>1088.0630000000001</v>
      </c>
      <c r="D54" s="211">
        <v>1.3050504338603655E-2</v>
      </c>
      <c r="E54" s="212">
        <v>116.227676</v>
      </c>
      <c r="F54" s="213">
        <v>1.5694173059227457E-3</v>
      </c>
      <c r="G54" s="213">
        <v>0.17395489150656487</v>
      </c>
      <c r="J54" s="232"/>
    </row>
    <row r="55" spans="1:10" x14ac:dyDescent="0.2">
      <c r="A55" s="209" t="s">
        <v>211</v>
      </c>
      <c r="B55" s="210">
        <v>12.041</v>
      </c>
      <c r="C55" s="210">
        <v>10796.71</v>
      </c>
      <c r="D55" s="211">
        <v>0.1294984855634696</v>
      </c>
      <c r="E55" s="212">
        <v>1947.8889200000001</v>
      </c>
      <c r="F55" s="213">
        <v>0.25504526319737381</v>
      </c>
      <c r="G55" s="213">
        <v>0.17140763004341714</v>
      </c>
      <c r="J55" s="232"/>
    </row>
    <row r="56" spans="1:10" x14ac:dyDescent="0.2">
      <c r="A56" s="209" t="s" vm="20">
        <v>21</v>
      </c>
      <c r="B56" s="210">
        <v>25.422000000000001</v>
      </c>
      <c r="C56" s="210">
        <v>16607.128000000001</v>
      </c>
      <c r="D56" s="211">
        <v>0.19919011676322623</v>
      </c>
      <c r="E56" s="212">
        <v>3265.7772190000001</v>
      </c>
      <c r="F56" s="213">
        <v>0.10972467510510329</v>
      </c>
      <c r="G56" s="213">
        <v>0.13087226084181505</v>
      </c>
      <c r="J56" s="232"/>
    </row>
    <row r="57" spans="1:10" s="221" customFormat="1" ht="13.5" thickBot="1" x14ac:dyDescent="0.25">
      <c r="A57" s="217" t="s">
        <v>101</v>
      </c>
      <c r="B57" s="218">
        <v>233.49299999999999</v>
      </c>
      <c r="C57" s="218">
        <v>83373.252999999997</v>
      </c>
      <c r="D57" s="219">
        <v>1</v>
      </c>
      <c r="E57" s="220">
        <v>14610.518539000001</v>
      </c>
      <c r="F57" s="219">
        <v>6.8370692672042793E-2</v>
      </c>
      <c r="G57" s="219">
        <v>0.12448032991355547</v>
      </c>
      <c r="J57" s="232"/>
    </row>
    <row r="58" spans="1:10" ht="13.5" thickTop="1" x14ac:dyDescent="0.2">
      <c r="A58" s="227"/>
      <c r="B58" s="233"/>
      <c r="C58" s="233"/>
      <c r="D58" s="211"/>
      <c r="E58" s="233"/>
      <c r="F58" s="233"/>
      <c r="G58" s="211"/>
      <c r="J58" s="232"/>
    </row>
    <row r="59" spans="1:10" x14ac:dyDescent="0.2">
      <c r="A59" s="223"/>
      <c r="B59" s="234"/>
      <c r="C59" s="234"/>
      <c r="D59" s="225"/>
      <c r="E59" s="234"/>
      <c r="F59" s="228"/>
      <c r="G59" s="228"/>
      <c r="J59" s="232"/>
    </row>
    <row r="60" spans="1:10" x14ac:dyDescent="0.2">
      <c r="A60" s="319" t="s">
        <v>33</v>
      </c>
      <c r="B60" s="323" t="s">
        <v>276</v>
      </c>
      <c r="C60" s="323"/>
      <c r="D60" s="323"/>
      <c r="E60" s="324"/>
      <c r="F60" s="325" t="s">
        <v>277</v>
      </c>
      <c r="G60" s="325"/>
      <c r="J60" s="232"/>
    </row>
    <row r="61" spans="1:10" x14ac:dyDescent="0.2">
      <c r="A61" s="320"/>
      <c r="B61" s="226" t="s">
        <v>57</v>
      </c>
      <c r="C61" s="226" t="s">
        <v>58</v>
      </c>
      <c r="D61" s="203" t="s">
        <v>169</v>
      </c>
      <c r="E61" s="204" t="s">
        <v>213</v>
      </c>
      <c r="F61" s="226" t="s">
        <v>25</v>
      </c>
      <c r="G61" s="226" t="s">
        <v>23</v>
      </c>
      <c r="J61" s="232"/>
    </row>
    <row r="62" spans="1:10" x14ac:dyDescent="0.2">
      <c r="A62" s="321"/>
      <c r="B62" s="230" t="s">
        <v>209</v>
      </c>
      <c r="C62" s="230" t="s">
        <v>166</v>
      </c>
      <c r="D62" s="206" t="s">
        <v>167</v>
      </c>
      <c r="E62" s="207" t="s">
        <v>168</v>
      </c>
      <c r="F62" s="206"/>
      <c r="G62" s="208"/>
      <c r="J62" s="232"/>
    </row>
    <row r="63" spans="1:10" x14ac:dyDescent="0.2">
      <c r="A63" s="209" t="s">
        <v>210</v>
      </c>
      <c r="B63" s="210">
        <v>2.0920000000000001</v>
      </c>
      <c r="C63" s="210">
        <v>2291.8670000000002</v>
      </c>
      <c r="D63" s="211">
        <v>1.4657647452275014E-2</v>
      </c>
      <c r="E63" s="231">
        <v>9.0886910000000007</v>
      </c>
      <c r="F63" s="213">
        <v>0.12292456028903975</v>
      </c>
      <c r="G63" s="213">
        <v>0.14862665890400603</v>
      </c>
      <c r="J63" s="232"/>
    </row>
    <row r="64" spans="1:10" x14ac:dyDescent="0.2">
      <c r="A64" s="209" t="s" vm="1">
        <v>2</v>
      </c>
      <c r="B64" s="210" t="s">
        <v>312</v>
      </c>
      <c r="C64" s="210" t="s">
        <v>312</v>
      </c>
      <c r="D64" s="211" t="s">
        <v>312</v>
      </c>
      <c r="E64" s="212" t="s">
        <v>312</v>
      </c>
      <c r="F64" s="213" t="s">
        <v>312</v>
      </c>
      <c r="G64" s="213" t="s">
        <v>312</v>
      </c>
      <c r="J64" s="232"/>
    </row>
    <row r="65" spans="1:10" x14ac:dyDescent="0.2">
      <c r="A65" s="209" t="s">
        <v>205</v>
      </c>
      <c r="B65" s="210">
        <v>7.0000000000000007E-2</v>
      </c>
      <c r="C65" s="210">
        <v>200.971</v>
      </c>
      <c r="D65" s="211">
        <v>1.285311087480714E-3</v>
      </c>
      <c r="E65" s="212">
        <v>0.362645</v>
      </c>
      <c r="F65" s="213">
        <v>0.14741752976031214</v>
      </c>
      <c r="G65" s="213">
        <v>0.17446572516892961</v>
      </c>
      <c r="J65" s="232"/>
    </row>
    <row r="66" spans="1:10" x14ac:dyDescent="0.2">
      <c r="A66" s="209" t="s" vm="5">
        <v>6</v>
      </c>
      <c r="B66" s="210">
        <v>4.1000000000000002E-2</v>
      </c>
      <c r="C66" s="210">
        <v>51.887999999999998</v>
      </c>
      <c r="D66" s="211">
        <v>3.318499768981559E-4</v>
      </c>
      <c r="E66" s="212">
        <v>0.13742099999999999</v>
      </c>
      <c r="F66" s="213">
        <v>0</v>
      </c>
      <c r="G66" s="213">
        <v>0.12494384546271339</v>
      </c>
      <c r="J66" s="232"/>
    </row>
    <row r="67" spans="1:10" x14ac:dyDescent="0.2">
      <c r="A67" s="209" t="s" vm="6">
        <v>7</v>
      </c>
      <c r="B67" s="210">
        <v>17.227</v>
      </c>
      <c r="C67" s="210">
        <v>28270.957999999999</v>
      </c>
      <c r="D67" s="211">
        <v>0.18080706057640947</v>
      </c>
      <c r="E67" s="212">
        <v>74.544565000000006</v>
      </c>
      <c r="F67" s="213">
        <v>0.10185968880231458</v>
      </c>
      <c r="G67" s="213">
        <v>0.15390420908230368</v>
      </c>
      <c r="J67" s="232"/>
    </row>
    <row r="68" spans="1:10" x14ac:dyDescent="0.2">
      <c r="A68" s="209" t="s" vm="7">
        <v>8</v>
      </c>
      <c r="B68" s="210">
        <v>5.8579999999999997</v>
      </c>
      <c r="C68" s="210">
        <v>5271.16</v>
      </c>
      <c r="D68" s="211">
        <v>3.3711731502977245E-2</v>
      </c>
      <c r="E68" s="212">
        <v>32.705762999999997</v>
      </c>
      <c r="F68" s="213">
        <v>0.30725277584750238</v>
      </c>
      <c r="G68" s="213">
        <v>0.18332823285564662</v>
      </c>
      <c r="J68" s="232"/>
    </row>
    <row r="69" spans="1:10" x14ac:dyDescent="0.2">
      <c r="A69" s="209" t="s" vm="8">
        <v>9</v>
      </c>
      <c r="B69" s="210">
        <v>0.503</v>
      </c>
      <c r="C69" s="210">
        <v>127.708</v>
      </c>
      <c r="D69" s="211">
        <v>8.1675718566353867E-4</v>
      </c>
      <c r="E69" s="212">
        <v>1.305104</v>
      </c>
      <c r="F69" s="213">
        <v>0</v>
      </c>
      <c r="G69" s="213">
        <v>8.1243006777111257E-2</v>
      </c>
      <c r="J69" s="232"/>
    </row>
    <row r="70" spans="1:10" x14ac:dyDescent="0.2">
      <c r="A70" s="209" t="s">
        <v>315</v>
      </c>
      <c r="B70" s="210">
        <v>1.645</v>
      </c>
      <c r="C70" s="210">
        <v>2737.7979999999998</v>
      </c>
      <c r="D70" s="211">
        <v>1.7509601508090836E-2</v>
      </c>
      <c r="E70" s="212">
        <v>6.6768929999999997</v>
      </c>
      <c r="F70" s="213">
        <v>0</v>
      </c>
      <c r="G70" s="213">
        <v>7.1185152533098234E-2</v>
      </c>
      <c r="J70" s="232"/>
    </row>
    <row r="71" spans="1:10" x14ac:dyDescent="0.2">
      <c r="A71" s="209" t="s" vm="10">
        <v>11</v>
      </c>
      <c r="B71" s="210">
        <v>10.371</v>
      </c>
      <c r="C71" s="210">
        <v>21108.607</v>
      </c>
      <c r="D71" s="211">
        <v>0.13500020708646029</v>
      </c>
      <c r="E71" s="212">
        <v>81.223707000000005</v>
      </c>
      <c r="F71" s="213">
        <v>0.10754612965261053</v>
      </c>
      <c r="G71" s="213">
        <v>0.12417854581712415</v>
      </c>
      <c r="J71" s="232"/>
    </row>
    <row r="72" spans="1:10" x14ac:dyDescent="0.2">
      <c r="A72" s="209" t="s">
        <v>273</v>
      </c>
      <c r="B72" s="210" t="s">
        <v>312</v>
      </c>
      <c r="C72" s="210" t="s">
        <v>312</v>
      </c>
      <c r="D72" s="211" t="s">
        <v>312</v>
      </c>
      <c r="E72" s="212" t="s">
        <v>312</v>
      </c>
      <c r="F72" s="213" t="s">
        <v>312</v>
      </c>
      <c r="G72" s="213" t="s">
        <v>312</v>
      </c>
      <c r="J72" s="232"/>
    </row>
    <row r="73" spans="1:10" x14ac:dyDescent="0.2">
      <c r="A73" s="209" t="s">
        <v>270</v>
      </c>
      <c r="B73" s="210">
        <v>0.249</v>
      </c>
      <c r="C73" s="210">
        <v>1686.3969999999999</v>
      </c>
      <c r="D73" s="211">
        <v>1.0785360882884662E-2</v>
      </c>
      <c r="E73" s="212">
        <v>2.4204150000000002</v>
      </c>
      <c r="F73" s="213">
        <v>1.9998939494080725E-3</v>
      </c>
      <c r="G73" s="213">
        <v>7.7833600826151497E-2</v>
      </c>
      <c r="J73" s="232"/>
    </row>
    <row r="74" spans="1:10" x14ac:dyDescent="0.2">
      <c r="A74" s="209" t="s">
        <v>211</v>
      </c>
      <c r="B74" s="210">
        <v>41.045000000000002</v>
      </c>
      <c r="C74" s="210">
        <v>78329.467000000004</v>
      </c>
      <c r="D74" s="211">
        <v>0.50095651816209652</v>
      </c>
      <c r="E74" s="212">
        <v>276.70217000000002</v>
      </c>
      <c r="F74" s="213">
        <v>0.13975609922360835</v>
      </c>
      <c r="G74" s="213">
        <v>0.18737709051332244</v>
      </c>
      <c r="J74" s="232"/>
    </row>
    <row r="75" spans="1:10" x14ac:dyDescent="0.2">
      <c r="A75" s="209" t="s" vm="20">
        <v>21</v>
      </c>
      <c r="B75" s="210">
        <v>9.3219999999999992</v>
      </c>
      <c r="C75" s="210">
        <v>16282.991</v>
      </c>
      <c r="D75" s="211">
        <v>0.1041379545787635</v>
      </c>
      <c r="E75" s="212">
        <v>54.002115000000003</v>
      </c>
      <c r="F75" s="213">
        <v>0.11297192881509185</v>
      </c>
      <c r="G75" s="213">
        <v>0.14462488792684838</v>
      </c>
      <c r="J75" s="232"/>
    </row>
    <row r="76" spans="1:10" s="221" customFormat="1" ht="13.5" thickBot="1" x14ac:dyDescent="0.25">
      <c r="A76" s="217" t="s">
        <v>101</v>
      </c>
      <c r="B76" s="218">
        <v>88.423000000000002</v>
      </c>
      <c r="C76" s="218">
        <v>156359.81200000001</v>
      </c>
      <c r="D76" s="219">
        <v>1</v>
      </c>
      <c r="E76" s="220">
        <v>539.169489</v>
      </c>
      <c r="F76" s="219">
        <v>0.12626416937948001</v>
      </c>
      <c r="G76" s="219">
        <v>0.16404340980038437</v>
      </c>
      <c r="J76" s="232"/>
    </row>
    <row r="77" spans="1:10" ht="13.5" thickTop="1" x14ac:dyDescent="0.2">
      <c r="A77" s="229" t="s">
        <v>214</v>
      </c>
      <c r="B77" s="233"/>
      <c r="C77" s="233"/>
      <c r="D77" s="211"/>
      <c r="E77" s="233"/>
      <c r="F77" s="233"/>
      <c r="G77" s="211"/>
      <c r="J77" s="232"/>
    </row>
    <row r="78" spans="1:10" x14ac:dyDescent="0.2">
      <c r="A78" s="223"/>
      <c r="B78" s="234"/>
      <c r="C78" s="234"/>
      <c r="D78" s="225"/>
      <c r="E78" s="234"/>
      <c r="F78" s="228"/>
      <c r="G78" s="228"/>
      <c r="J78" s="232"/>
    </row>
    <row r="79" spans="1:10" x14ac:dyDescent="0.2">
      <c r="A79" s="319" t="s">
        <v>34</v>
      </c>
      <c r="B79" s="323" t="s">
        <v>276</v>
      </c>
      <c r="C79" s="323"/>
      <c r="D79" s="323"/>
      <c r="E79" s="324"/>
      <c r="F79" s="325" t="s">
        <v>277</v>
      </c>
      <c r="G79" s="325"/>
      <c r="J79" s="232"/>
    </row>
    <row r="80" spans="1:10" x14ac:dyDescent="0.2">
      <c r="A80" s="320"/>
      <c r="B80" s="226" t="s">
        <v>57</v>
      </c>
      <c r="C80" s="226" t="s">
        <v>58</v>
      </c>
      <c r="D80" s="203" t="s">
        <v>169</v>
      </c>
      <c r="E80" s="204" t="s">
        <v>61</v>
      </c>
      <c r="F80" s="226" t="s">
        <v>25</v>
      </c>
      <c r="G80" s="226" t="s">
        <v>23</v>
      </c>
      <c r="J80" s="232"/>
    </row>
    <row r="81" spans="1:10" x14ac:dyDescent="0.2">
      <c r="A81" s="321"/>
      <c r="B81" s="230" t="s">
        <v>209</v>
      </c>
      <c r="C81" s="230" t="s">
        <v>166</v>
      </c>
      <c r="D81" s="206" t="s">
        <v>167</v>
      </c>
      <c r="E81" s="207" t="s">
        <v>168</v>
      </c>
      <c r="F81" s="206"/>
      <c r="G81" s="208"/>
      <c r="J81" s="232"/>
    </row>
    <row r="82" spans="1:10" x14ac:dyDescent="0.2">
      <c r="A82" s="209" t="s">
        <v>210</v>
      </c>
      <c r="B82" s="210">
        <v>304.78899999999999</v>
      </c>
      <c r="C82" s="210">
        <v>30161.171999999999</v>
      </c>
      <c r="D82" s="211">
        <v>0.37809758291833534</v>
      </c>
      <c r="E82" s="231">
        <v>5827.1002719999997</v>
      </c>
      <c r="F82" s="213">
        <v>0</v>
      </c>
      <c r="G82" s="213">
        <v>8.5469963246798134E-2</v>
      </c>
      <c r="J82" s="232"/>
    </row>
    <row r="83" spans="1:10" x14ac:dyDescent="0.2">
      <c r="A83" s="209" t="s" vm="1">
        <v>2</v>
      </c>
      <c r="B83" s="210">
        <v>0.25</v>
      </c>
      <c r="C83" s="210">
        <v>7.6580000000000004</v>
      </c>
      <c r="D83" s="211">
        <v>9.5999959483955476E-5</v>
      </c>
      <c r="E83" s="212">
        <v>11.374867</v>
      </c>
      <c r="F83" s="213">
        <v>0</v>
      </c>
      <c r="G83" s="213">
        <v>7.2749211786228646E-2</v>
      </c>
      <c r="J83" s="232"/>
    </row>
    <row r="84" spans="1:10" x14ac:dyDescent="0.2">
      <c r="A84" s="209" t="s">
        <v>205</v>
      </c>
      <c r="B84" s="210" t="s">
        <v>312</v>
      </c>
      <c r="C84" s="210" t="s">
        <v>312</v>
      </c>
      <c r="D84" s="211" t="s">
        <v>312</v>
      </c>
      <c r="E84" s="212" t="s">
        <v>312</v>
      </c>
      <c r="F84" s="213" t="s">
        <v>312</v>
      </c>
      <c r="G84" s="213" t="s">
        <v>312</v>
      </c>
      <c r="J84" s="232"/>
    </row>
    <row r="85" spans="1:10" x14ac:dyDescent="0.2">
      <c r="A85" s="209" t="s" vm="5">
        <v>6</v>
      </c>
      <c r="B85" s="210">
        <v>90.188999999999993</v>
      </c>
      <c r="C85" s="210">
        <v>4438.0140000000001</v>
      </c>
      <c r="D85" s="211">
        <v>5.5634521309640528E-2</v>
      </c>
      <c r="E85" s="212">
        <v>543.00124500000004</v>
      </c>
      <c r="F85" s="213">
        <v>0</v>
      </c>
      <c r="G85" s="213">
        <v>0.13391114051939512</v>
      </c>
      <c r="J85" s="232"/>
    </row>
    <row r="86" spans="1:10" x14ac:dyDescent="0.2">
      <c r="A86" s="209" t="s" vm="6">
        <v>7</v>
      </c>
      <c r="B86" s="210" t="s">
        <v>312</v>
      </c>
      <c r="C86" s="210" t="s">
        <v>312</v>
      </c>
      <c r="D86" s="211" t="s">
        <v>312</v>
      </c>
      <c r="E86" s="212" t="s">
        <v>312</v>
      </c>
      <c r="F86" s="213" t="s">
        <v>312</v>
      </c>
      <c r="G86" s="213" t="s">
        <v>312</v>
      </c>
      <c r="J86" s="232"/>
    </row>
    <row r="87" spans="1:10" x14ac:dyDescent="0.2">
      <c r="A87" s="209" t="s" vm="7">
        <v>8</v>
      </c>
      <c r="B87" s="210" t="s">
        <v>312</v>
      </c>
      <c r="C87" s="210" t="s">
        <v>312</v>
      </c>
      <c r="D87" s="211" t="s">
        <v>312</v>
      </c>
      <c r="E87" s="212" t="s">
        <v>312</v>
      </c>
      <c r="F87" s="213" t="s">
        <v>312</v>
      </c>
      <c r="G87" s="213" t="s">
        <v>312</v>
      </c>
      <c r="J87" s="232"/>
    </row>
    <row r="88" spans="1:10" x14ac:dyDescent="0.2">
      <c r="A88" s="209" t="s" vm="8">
        <v>9</v>
      </c>
      <c r="B88" s="210">
        <v>28.785</v>
      </c>
      <c r="C88" s="210">
        <v>1923.2819999999999</v>
      </c>
      <c r="D88" s="211">
        <v>2.4110080187545159E-2</v>
      </c>
      <c r="E88" s="212">
        <v>129.97911099999999</v>
      </c>
      <c r="F88" s="213">
        <v>0</v>
      </c>
      <c r="G88" s="213">
        <v>0.11648151360248388</v>
      </c>
      <c r="J88" s="232"/>
    </row>
    <row r="89" spans="1:10" x14ac:dyDescent="0.2">
      <c r="A89" s="209" t="s">
        <v>315</v>
      </c>
      <c r="B89" s="210">
        <v>128.084</v>
      </c>
      <c r="C89" s="210">
        <v>15655.234</v>
      </c>
      <c r="D89" s="211">
        <v>0.19625252412011518</v>
      </c>
      <c r="E89" s="212">
        <v>2127.4653929999999</v>
      </c>
      <c r="F89" s="213">
        <v>4.2505690977023194E-3</v>
      </c>
      <c r="G89" s="213">
        <v>0.19527882862965015</v>
      </c>
      <c r="J89" s="232"/>
    </row>
    <row r="90" spans="1:10" x14ac:dyDescent="0.2">
      <c r="A90" s="209" t="s" vm="10">
        <v>11</v>
      </c>
      <c r="B90" s="210" t="s">
        <v>312</v>
      </c>
      <c r="C90" s="210" t="s">
        <v>312</v>
      </c>
      <c r="D90" s="211" t="s">
        <v>312</v>
      </c>
      <c r="E90" s="212" t="s">
        <v>312</v>
      </c>
      <c r="F90" s="213" t="s">
        <v>312</v>
      </c>
      <c r="G90" s="213" t="s">
        <v>312</v>
      </c>
      <c r="J90" s="232"/>
    </row>
    <row r="91" spans="1:10" x14ac:dyDescent="0.2">
      <c r="A91" s="209" t="s">
        <v>273</v>
      </c>
      <c r="B91" s="210" t="s">
        <v>312</v>
      </c>
      <c r="C91" s="210" t="s">
        <v>312</v>
      </c>
      <c r="D91" s="211" t="s">
        <v>312</v>
      </c>
      <c r="E91" s="212" t="s">
        <v>312</v>
      </c>
      <c r="F91" s="213" t="s">
        <v>312</v>
      </c>
      <c r="G91" s="213" t="s">
        <v>312</v>
      </c>
      <c r="J91" s="232"/>
    </row>
    <row r="92" spans="1:10" x14ac:dyDescent="0.2">
      <c r="A92" s="209" t="s">
        <v>270</v>
      </c>
      <c r="B92" s="210" t="s">
        <v>312</v>
      </c>
      <c r="C92" s="210" t="s">
        <v>312</v>
      </c>
      <c r="D92" s="211" t="s">
        <v>312</v>
      </c>
      <c r="E92" s="212" t="s">
        <v>312</v>
      </c>
      <c r="F92" s="213" t="s">
        <v>312</v>
      </c>
      <c r="G92" s="213" t="s">
        <v>312</v>
      </c>
      <c r="J92" s="232"/>
    </row>
    <row r="93" spans="1:10" x14ac:dyDescent="0.2">
      <c r="A93" s="209" t="s">
        <v>211</v>
      </c>
      <c r="B93" s="210">
        <v>72.150999999999996</v>
      </c>
      <c r="C93" s="210">
        <v>22269.667000000001</v>
      </c>
      <c r="D93" s="211">
        <v>0.27917042696803085</v>
      </c>
      <c r="E93" s="212">
        <v>4642.0583960000004</v>
      </c>
      <c r="F93" s="213">
        <v>5.1601621890577646E-7</v>
      </c>
      <c r="G93" s="213">
        <v>0.1345852431487774</v>
      </c>
      <c r="J93" s="232"/>
    </row>
    <row r="94" spans="1:10" x14ac:dyDescent="0.2">
      <c r="A94" s="209" t="s" vm="20">
        <v>21</v>
      </c>
      <c r="B94" s="210">
        <v>96.149000000000001</v>
      </c>
      <c r="C94" s="210">
        <v>5315.84</v>
      </c>
      <c r="D94" s="211">
        <v>6.663886453684903E-2</v>
      </c>
      <c r="E94" s="212">
        <v>1033.486429</v>
      </c>
      <c r="F94" s="213">
        <v>0.1400268071663999</v>
      </c>
      <c r="G94" s="213">
        <v>0.16334756421528754</v>
      </c>
      <c r="J94" s="232"/>
    </row>
    <row r="95" spans="1:10" s="221" customFormat="1" ht="13.5" thickBot="1" x14ac:dyDescent="0.25">
      <c r="A95" s="217" t="s">
        <v>101</v>
      </c>
      <c r="B95" s="218">
        <v>720.39700000000005</v>
      </c>
      <c r="C95" s="218">
        <v>79770.866999999998</v>
      </c>
      <c r="D95" s="162">
        <v>1</v>
      </c>
      <c r="E95" s="220">
        <v>14314.465713</v>
      </c>
      <c r="F95" s="219">
        <v>1.0650382982549786E-2</v>
      </c>
      <c r="G95" s="219">
        <v>0.1299017025132298</v>
      </c>
      <c r="J95" s="232"/>
    </row>
    <row r="96" spans="1:10" ht="13.5" thickTop="1" x14ac:dyDescent="0.2">
      <c r="A96" s="227"/>
      <c r="B96" s="233"/>
      <c r="C96" s="233"/>
      <c r="D96" s="211"/>
      <c r="E96" s="233"/>
      <c r="F96" s="233"/>
      <c r="G96" s="211"/>
      <c r="J96" s="232"/>
    </row>
    <row r="97" spans="1:10" x14ac:dyDescent="0.2">
      <c r="A97" s="223"/>
      <c r="B97" s="234"/>
      <c r="C97" s="234"/>
      <c r="D97" s="225"/>
      <c r="E97" s="234"/>
      <c r="F97" s="228"/>
      <c r="G97" s="228"/>
      <c r="J97" s="232"/>
    </row>
    <row r="98" spans="1:10" x14ac:dyDescent="0.2">
      <c r="A98" s="319" t="s">
        <v>35</v>
      </c>
      <c r="B98" s="323" t="s">
        <v>276</v>
      </c>
      <c r="C98" s="323"/>
      <c r="D98" s="323"/>
      <c r="E98" s="324"/>
      <c r="F98" s="325" t="s">
        <v>277</v>
      </c>
      <c r="G98" s="325"/>
      <c r="J98" s="232"/>
    </row>
    <row r="99" spans="1:10" x14ac:dyDescent="0.2">
      <c r="A99" s="320"/>
      <c r="B99" s="226" t="s">
        <v>57</v>
      </c>
      <c r="C99" s="226" t="s">
        <v>58</v>
      </c>
      <c r="D99" s="203" t="s">
        <v>169</v>
      </c>
      <c r="E99" s="204" t="s">
        <v>61</v>
      </c>
      <c r="F99" s="226" t="s">
        <v>25</v>
      </c>
      <c r="G99" s="226" t="s">
        <v>23</v>
      </c>
      <c r="J99" s="232"/>
    </row>
    <row r="100" spans="1:10" x14ac:dyDescent="0.2">
      <c r="A100" s="321"/>
      <c r="B100" s="230" t="s">
        <v>209</v>
      </c>
      <c r="C100" s="230" t="s">
        <v>166</v>
      </c>
      <c r="D100" s="206" t="s">
        <v>167</v>
      </c>
      <c r="E100" s="207" t="s">
        <v>168</v>
      </c>
      <c r="F100" s="206"/>
      <c r="G100" s="208"/>
      <c r="J100" s="232"/>
    </row>
    <row r="101" spans="1:10" x14ac:dyDescent="0.2">
      <c r="A101" s="209" t="s">
        <v>210</v>
      </c>
      <c r="B101" s="210">
        <v>9.0220000000000002</v>
      </c>
      <c r="C101" s="210">
        <v>6343.7560000000003</v>
      </c>
      <c r="D101" s="211">
        <v>1.498545561184567E-2</v>
      </c>
      <c r="E101" s="231">
        <v>123.094902</v>
      </c>
      <c r="F101" s="213">
        <v>0</v>
      </c>
      <c r="G101" s="213">
        <v>3.2619802834039188E-2</v>
      </c>
      <c r="J101" s="232"/>
    </row>
    <row r="102" spans="1:10" x14ac:dyDescent="0.2">
      <c r="A102" s="209" t="s" vm="1">
        <v>2</v>
      </c>
      <c r="B102" s="210" t="s">
        <v>312</v>
      </c>
      <c r="C102" s="210" t="s">
        <v>312</v>
      </c>
      <c r="D102" s="211" t="s">
        <v>312</v>
      </c>
      <c r="E102" s="212" t="s">
        <v>312</v>
      </c>
      <c r="F102" s="213" t="s">
        <v>312</v>
      </c>
      <c r="G102" s="213" t="s">
        <v>312</v>
      </c>
      <c r="J102" s="232"/>
    </row>
    <row r="103" spans="1:10" x14ac:dyDescent="0.2">
      <c r="A103" s="209" t="s">
        <v>205</v>
      </c>
      <c r="B103" s="210">
        <v>0.87</v>
      </c>
      <c r="C103" s="210">
        <v>986.69200000000001</v>
      </c>
      <c r="D103" s="211">
        <v>2.3308004230558721E-3</v>
      </c>
      <c r="E103" s="212">
        <v>16.692132000000001</v>
      </c>
      <c r="F103" s="213">
        <v>8.1518065602730549E-4</v>
      </c>
      <c r="G103" s="213">
        <v>7.4048286748435457E-2</v>
      </c>
      <c r="J103" s="232"/>
    </row>
    <row r="104" spans="1:10" x14ac:dyDescent="0.2">
      <c r="A104" s="209" t="s" vm="5">
        <v>6</v>
      </c>
      <c r="B104" s="210">
        <v>29.815000000000001</v>
      </c>
      <c r="C104" s="210">
        <v>23525.275000000001</v>
      </c>
      <c r="D104" s="211">
        <v>5.5572276781919519E-2</v>
      </c>
      <c r="E104" s="212">
        <v>426.35995400000002</v>
      </c>
      <c r="F104" s="213">
        <v>0.10472801193289069</v>
      </c>
      <c r="G104" s="213">
        <v>8.8898803630907589E-2</v>
      </c>
      <c r="J104" s="232"/>
    </row>
    <row r="105" spans="1:10" x14ac:dyDescent="0.2">
      <c r="A105" s="209" t="s" vm="6">
        <v>7</v>
      </c>
      <c r="B105" s="210">
        <v>190.31700000000001</v>
      </c>
      <c r="C105" s="210">
        <v>180187.71900000001</v>
      </c>
      <c r="D105" s="211">
        <v>0.42564611010798975</v>
      </c>
      <c r="E105" s="212">
        <v>2154.6336179999998</v>
      </c>
      <c r="F105" s="213">
        <v>6.7858518662396283E-2</v>
      </c>
      <c r="G105" s="213">
        <v>4.7002206960302106E-2</v>
      </c>
      <c r="J105" s="232"/>
    </row>
    <row r="106" spans="1:10" x14ac:dyDescent="0.2">
      <c r="A106" s="209" t="s" vm="7">
        <v>8</v>
      </c>
      <c r="B106" s="210" t="s">
        <v>312</v>
      </c>
      <c r="C106" s="210" t="s">
        <v>312</v>
      </c>
      <c r="D106" s="211" t="s">
        <v>312</v>
      </c>
      <c r="E106" s="212" t="s">
        <v>312</v>
      </c>
      <c r="F106" s="213" t="s">
        <v>312</v>
      </c>
      <c r="G106" s="213" t="s">
        <v>312</v>
      </c>
      <c r="J106" s="232"/>
    </row>
    <row r="107" spans="1:10" x14ac:dyDescent="0.2">
      <c r="A107" s="209" t="s" vm="8">
        <v>9</v>
      </c>
      <c r="B107" s="210">
        <v>0.34200000000000003</v>
      </c>
      <c r="C107" s="210">
        <v>159.25899999999999</v>
      </c>
      <c r="D107" s="211">
        <v>3.7620751417408383E-4</v>
      </c>
      <c r="E107" s="212">
        <v>3.328125</v>
      </c>
      <c r="F107" s="213">
        <v>0</v>
      </c>
      <c r="G107" s="213">
        <v>6.2901370650819521E-2</v>
      </c>
      <c r="J107" s="232"/>
    </row>
    <row r="108" spans="1:10" x14ac:dyDescent="0.2">
      <c r="A108" s="209" t="s">
        <v>315</v>
      </c>
      <c r="B108" s="210" t="s">
        <v>312</v>
      </c>
      <c r="C108" s="210" t="s">
        <v>312</v>
      </c>
      <c r="D108" s="211" t="s">
        <v>312</v>
      </c>
      <c r="E108" s="212" t="s">
        <v>312</v>
      </c>
      <c r="F108" s="213" t="s">
        <v>312</v>
      </c>
      <c r="G108" s="213" t="s">
        <v>312</v>
      </c>
      <c r="J108" s="232"/>
    </row>
    <row r="109" spans="1:10" x14ac:dyDescent="0.2">
      <c r="A109" s="209" t="s" vm="10">
        <v>11</v>
      </c>
      <c r="B109" s="210">
        <v>17.742999999999999</v>
      </c>
      <c r="C109" s="210">
        <v>9044.8279999999995</v>
      </c>
      <c r="D109" s="211">
        <v>2.1366028029889364E-2</v>
      </c>
      <c r="E109" s="212">
        <v>225.95852500000001</v>
      </c>
      <c r="F109" s="213">
        <v>0</v>
      </c>
      <c r="G109" s="213">
        <v>9.2646455864272323E-2</v>
      </c>
      <c r="J109" s="232"/>
    </row>
    <row r="110" spans="1:10" x14ac:dyDescent="0.2">
      <c r="A110" s="209" t="s">
        <v>273</v>
      </c>
      <c r="B110" s="210" t="s">
        <v>312</v>
      </c>
      <c r="C110" s="210" t="s">
        <v>312</v>
      </c>
      <c r="D110" s="211" t="s">
        <v>312</v>
      </c>
      <c r="E110" s="212" t="s">
        <v>312</v>
      </c>
      <c r="F110" s="213" t="s">
        <v>312</v>
      </c>
      <c r="G110" s="213" t="s">
        <v>312</v>
      </c>
      <c r="J110" s="232"/>
    </row>
    <row r="111" spans="1:10" x14ac:dyDescent="0.2">
      <c r="A111" s="209" t="s">
        <v>270</v>
      </c>
      <c r="B111" s="210" t="s">
        <v>312</v>
      </c>
      <c r="C111" s="210" t="s">
        <v>312</v>
      </c>
      <c r="D111" s="211" t="s">
        <v>312</v>
      </c>
      <c r="E111" s="212" t="s">
        <v>312</v>
      </c>
      <c r="F111" s="213" t="s">
        <v>312</v>
      </c>
      <c r="G111" s="213" t="s">
        <v>312</v>
      </c>
      <c r="J111" s="232"/>
    </row>
    <row r="112" spans="1:10" x14ac:dyDescent="0.2">
      <c r="A112" s="209" t="s">
        <v>211</v>
      </c>
      <c r="B112" s="210">
        <v>261.67200000000003</v>
      </c>
      <c r="C112" s="210">
        <v>200500.08600000001</v>
      </c>
      <c r="D112" s="211">
        <v>0.47362873649683868</v>
      </c>
      <c r="E112" s="212">
        <v>3103.5007439999999</v>
      </c>
      <c r="F112" s="213">
        <v>2.1575191126298153E-2</v>
      </c>
      <c r="G112" s="213">
        <v>4.2935281568081345E-2</v>
      </c>
      <c r="J112" s="232"/>
    </row>
    <row r="113" spans="1:10" x14ac:dyDescent="0.2">
      <c r="A113" s="209" t="s" vm="20">
        <v>21</v>
      </c>
      <c r="B113" s="210">
        <v>7.6859999999999999</v>
      </c>
      <c r="C113" s="210">
        <v>2579.9209999999998</v>
      </c>
      <c r="D113" s="211">
        <v>6.0943850342870202E-3</v>
      </c>
      <c r="E113" s="212">
        <v>61.695231999999997</v>
      </c>
      <c r="F113" s="213">
        <v>0</v>
      </c>
      <c r="G113" s="213">
        <v>3.458233328862563E-2</v>
      </c>
      <c r="J113" s="232"/>
    </row>
    <row r="114" spans="1:10" s="221" customFormat="1" ht="13.5" thickBot="1" x14ac:dyDescent="0.25">
      <c r="A114" s="217" t="s">
        <v>101</v>
      </c>
      <c r="B114" s="218">
        <v>517.46699999999998</v>
      </c>
      <c r="C114" s="218">
        <v>423327.53600000002</v>
      </c>
      <c r="D114" s="162">
        <v>1</v>
      </c>
      <c r="E114" s="220">
        <v>6115.2632320000002</v>
      </c>
      <c r="F114" s="219">
        <v>4.4535013894192968E-2</v>
      </c>
      <c r="G114" s="219">
        <v>4.8023115171602772E-2</v>
      </c>
      <c r="J114" s="232"/>
    </row>
    <row r="115" spans="1:10" ht="13.5" thickTop="1" x14ac:dyDescent="0.2">
      <c r="A115" s="227"/>
      <c r="B115" s="233"/>
      <c r="C115" s="233"/>
      <c r="D115" s="211"/>
      <c r="E115" s="233"/>
      <c r="F115" s="233"/>
      <c r="G115" s="211"/>
      <c r="J115" s="232"/>
    </row>
    <row r="116" spans="1:10" x14ac:dyDescent="0.2">
      <c r="A116" s="223"/>
      <c r="B116" s="234"/>
      <c r="C116" s="234"/>
      <c r="D116" s="225"/>
      <c r="E116" s="234"/>
      <c r="F116" s="228"/>
      <c r="G116" s="228"/>
      <c r="J116" s="232"/>
    </row>
    <row r="117" spans="1:10" x14ac:dyDescent="0.2">
      <c r="A117" s="319" t="s">
        <v>36</v>
      </c>
      <c r="B117" s="323" t="s">
        <v>276</v>
      </c>
      <c r="C117" s="323"/>
      <c r="D117" s="323"/>
      <c r="E117" s="324"/>
      <c r="F117" s="325" t="s">
        <v>277</v>
      </c>
      <c r="G117" s="325"/>
      <c r="J117" s="232"/>
    </row>
    <row r="118" spans="1:10" x14ac:dyDescent="0.2">
      <c r="A118" s="320"/>
      <c r="B118" s="226" t="s">
        <v>57</v>
      </c>
      <c r="C118" s="226" t="s">
        <v>58</v>
      </c>
      <c r="D118" s="203" t="s">
        <v>169</v>
      </c>
      <c r="E118" s="204" t="s">
        <v>61</v>
      </c>
      <c r="F118" s="226" t="s">
        <v>25</v>
      </c>
      <c r="G118" s="226" t="s">
        <v>23</v>
      </c>
      <c r="J118" s="232"/>
    </row>
    <row r="119" spans="1:10" x14ac:dyDescent="0.2">
      <c r="A119" s="321"/>
      <c r="B119" s="230" t="s">
        <v>209</v>
      </c>
      <c r="C119" s="230" t="s">
        <v>166</v>
      </c>
      <c r="D119" s="206" t="s">
        <v>167</v>
      </c>
      <c r="E119" s="207" t="s">
        <v>168</v>
      </c>
      <c r="F119" s="206"/>
      <c r="G119" s="208"/>
      <c r="J119" s="232"/>
    </row>
    <row r="120" spans="1:10" x14ac:dyDescent="0.2">
      <c r="A120" s="209" t="s">
        <v>210</v>
      </c>
      <c r="B120" s="210">
        <v>46.234999999999999</v>
      </c>
      <c r="C120" s="210">
        <v>10090.691999999999</v>
      </c>
      <c r="D120" s="211">
        <v>0.15073051260947545</v>
      </c>
      <c r="E120" s="231">
        <v>6562.0895</v>
      </c>
      <c r="F120" s="213">
        <v>0</v>
      </c>
      <c r="G120" s="213">
        <v>0</v>
      </c>
      <c r="J120" s="232"/>
    </row>
    <row r="121" spans="1:10" x14ac:dyDescent="0.2">
      <c r="A121" s="209" t="s" vm="1">
        <v>2</v>
      </c>
      <c r="B121" s="210">
        <v>0.623</v>
      </c>
      <c r="C121" s="210">
        <v>500.745</v>
      </c>
      <c r="D121" s="211">
        <v>7.4799181797077733E-3</v>
      </c>
      <c r="E121" s="212">
        <v>455.77105399999999</v>
      </c>
      <c r="F121" s="213">
        <v>0</v>
      </c>
      <c r="G121" s="213">
        <v>0.10532831016839447</v>
      </c>
      <c r="J121" s="232"/>
    </row>
    <row r="122" spans="1:10" x14ac:dyDescent="0.2">
      <c r="A122" s="209" t="s">
        <v>205</v>
      </c>
      <c r="B122" s="210">
        <v>7.3680000000000003</v>
      </c>
      <c r="C122" s="210">
        <v>1947.7139999999999</v>
      </c>
      <c r="D122" s="211">
        <v>2.9094132457580895E-2</v>
      </c>
      <c r="E122" s="212">
        <v>1176.2966670000001</v>
      </c>
      <c r="F122" s="213">
        <v>5.5515091954139962E-3</v>
      </c>
      <c r="G122" s="213">
        <v>0.10138821651467375</v>
      </c>
      <c r="J122" s="232"/>
    </row>
    <row r="123" spans="1:10" x14ac:dyDescent="0.2">
      <c r="A123" s="209" t="s" vm="5">
        <v>6</v>
      </c>
      <c r="B123" s="210">
        <v>47.033000000000001</v>
      </c>
      <c r="C123" s="210">
        <v>2741.6</v>
      </c>
      <c r="D123" s="211">
        <v>4.0952867590264168E-2</v>
      </c>
      <c r="E123" s="212">
        <v>2286.9525619999999</v>
      </c>
      <c r="F123" s="213">
        <v>1.7145102879413245E-3</v>
      </c>
      <c r="G123" s="213">
        <v>6.6598855609242238E-2</v>
      </c>
      <c r="J123" s="232"/>
    </row>
    <row r="124" spans="1:10" x14ac:dyDescent="0.2">
      <c r="A124" s="209" t="s" vm="6">
        <v>7</v>
      </c>
      <c r="B124" s="210">
        <v>126.56699999999999</v>
      </c>
      <c r="C124" s="210">
        <v>11355.475</v>
      </c>
      <c r="D124" s="211">
        <v>0.16962330905294537</v>
      </c>
      <c r="E124" s="212">
        <v>8087.3873629999998</v>
      </c>
      <c r="F124" s="213">
        <v>1.8482176229787486E-4</v>
      </c>
      <c r="G124" s="213">
        <v>5.698920530772307E-2</v>
      </c>
      <c r="J124" s="232"/>
    </row>
    <row r="125" spans="1:10" x14ac:dyDescent="0.2">
      <c r="A125" s="209" t="s" vm="7">
        <v>8</v>
      </c>
      <c r="B125" s="210">
        <v>212.822</v>
      </c>
      <c r="C125" s="210">
        <v>17367.206999999999</v>
      </c>
      <c r="D125" s="211">
        <v>0.25942403293102895</v>
      </c>
      <c r="E125" s="212">
        <v>11461.707811</v>
      </c>
      <c r="F125" s="213">
        <v>6.0399528353702769E-2</v>
      </c>
      <c r="G125" s="213">
        <v>8.8517810211030168E-2</v>
      </c>
      <c r="J125" s="232"/>
    </row>
    <row r="126" spans="1:10" x14ac:dyDescent="0.2">
      <c r="A126" s="209" t="s" vm="8">
        <v>9</v>
      </c>
      <c r="B126" s="210">
        <v>4.3600000000000003</v>
      </c>
      <c r="C126" s="210">
        <v>749.61</v>
      </c>
      <c r="D126" s="211">
        <v>1.1197358868667174E-2</v>
      </c>
      <c r="E126" s="212">
        <v>469.89999499999999</v>
      </c>
      <c r="F126" s="213">
        <v>1.8693523326654944E-3</v>
      </c>
      <c r="G126" s="213">
        <v>6.1640072371918063E-2</v>
      </c>
      <c r="J126" s="232"/>
    </row>
    <row r="127" spans="1:10" x14ac:dyDescent="0.2">
      <c r="A127" s="209" t="s">
        <v>315</v>
      </c>
      <c r="B127" s="210">
        <v>9.5570000000000004</v>
      </c>
      <c r="C127" s="210">
        <v>2355.701</v>
      </c>
      <c r="D127" s="211">
        <v>3.5188470650442401E-2</v>
      </c>
      <c r="E127" s="212">
        <v>2505.4751390000001</v>
      </c>
      <c r="F127" s="213">
        <v>0</v>
      </c>
      <c r="G127" s="213">
        <v>5.57782426336711E-2</v>
      </c>
      <c r="J127" s="232"/>
    </row>
    <row r="128" spans="1:10" x14ac:dyDescent="0.2">
      <c r="A128" s="209" t="s" vm="10">
        <v>11</v>
      </c>
      <c r="B128" s="210">
        <v>10.571</v>
      </c>
      <c r="C128" s="210">
        <v>929.34699999999998</v>
      </c>
      <c r="D128" s="211">
        <v>1.3882194571202667E-2</v>
      </c>
      <c r="E128" s="212">
        <v>842.94196699999998</v>
      </c>
      <c r="F128" s="213">
        <v>0</v>
      </c>
      <c r="G128" s="213">
        <v>9.1420742555932855E-2</v>
      </c>
      <c r="J128" s="232"/>
    </row>
    <row r="129" spans="1:10" x14ac:dyDescent="0.2">
      <c r="A129" s="209" t="s">
        <v>273</v>
      </c>
      <c r="B129" s="210" t="s">
        <v>312</v>
      </c>
      <c r="C129" s="210" t="s">
        <v>312</v>
      </c>
      <c r="D129" s="211" t="s">
        <v>312</v>
      </c>
      <c r="E129" s="212" t="s">
        <v>312</v>
      </c>
      <c r="F129" s="213" t="s">
        <v>312</v>
      </c>
      <c r="G129" s="213" t="s">
        <v>312</v>
      </c>
      <c r="J129" s="232"/>
    </row>
    <row r="130" spans="1:10" x14ac:dyDescent="0.2">
      <c r="A130" s="209" t="s">
        <v>270</v>
      </c>
      <c r="B130" s="210">
        <v>1E-3</v>
      </c>
      <c r="C130" s="210">
        <v>2.5000000000000001E-2</v>
      </c>
      <c r="D130" s="211">
        <v>3.7343948415399919E-7</v>
      </c>
      <c r="E130" s="212">
        <v>3.0894999999999999E-2</v>
      </c>
      <c r="F130" s="213">
        <v>0</v>
      </c>
      <c r="G130" s="213">
        <v>0</v>
      </c>
      <c r="J130" s="232"/>
    </row>
    <row r="131" spans="1:10" x14ac:dyDescent="0.2">
      <c r="A131" s="209" t="s">
        <v>211</v>
      </c>
      <c r="B131" s="210">
        <v>72.652000000000001</v>
      </c>
      <c r="C131" s="210">
        <v>15119.079</v>
      </c>
      <c r="D131" s="211">
        <v>0.22584244250574248</v>
      </c>
      <c r="E131" s="212">
        <v>14730.972221</v>
      </c>
      <c r="F131" s="213">
        <v>8.0681721786094712E-3</v>
      </c>
      <c r="G131" s="213">
        <v>7.2116611192688543E-2</v>
      </c>
      <c r="J131" s="232"/>
    </row>
    <row r="132" spans="1:10" x14ac:dyDescent="0.2">
      <c r="A132" s="209" t="s" vm="20">
        <v>21</v>
      </c>
      <c r="B132" s="210">
        <v>14.933</v>
      </c>
      <c r="C132" s="210">
        <v>3788.056</v>
      </c>
      <c r="D132" s="211">
        <v>5.658438714345846E-2</v>
      </c>
      <c r="E132" s="212">
        <v>2515.3054630000001</v>
      </c>
      <c r="F132" s="213">
        <v>7.0281158919168827E-5</v>
      </c>
      <c r="G132" s="213">
        <v>8.3956599057987594E-2</v>
      </c>
      <c r="J132" s="232"/>
    </row>
    <row r="133" spans="1:10" s="221" customFormat="1" ht="13.5" thickBot="1" x14ac:dyDescent="0.25">
      <c r="A133" s="217" t="s">
        <v>101</v>
      </c>
      <c r="B133" s="218">
        <v>552.72199999999998</v>
      </c>
      <c r="C133" s="218">
        <v>66945.251000000004</v>
      </c>
      <c r="D133" s="219">
        <v>1</v>
      </c>
      <c r="E133" s="220">
        <v>51094.830636999999</v>
      </c>
      <c r="F133" s="219">
        <v>1.7629661831906378E-2</v>
      </c>
      <c r="G133" s="219">
        <v>6.4210752502667862E-2</v>
      </c>
      <c r="J133" s="232"/>
    </row>
    <row r="134" spans="1:10" ht="13.5" thickTop="1" x14ac:dyDescent="0.2">
      <c r="B134" s="233"/>
      <c r="C134" s="233"/>
      <c r="D134" s="211"/>
      <c r="E134" s="233"/>
      <c r="F134" s="233"/>
      <c r="G134" s="211"/>
    </row>
  </sheetData>
  <sortState xmlns:xlrd2="http://schemas.microsoft.com/office/spreadsheetml/2017/richdata2" ref="A120:A132">
    <sortCondition ref="A120:A132"/>
  </sortState>
  <mergeCells count="22">
    <mergeCell ref="F3:G3"/>
    <mergeCell ref="N7:O7"/>
    <mergeCell ref="B22:E22"/>
    <mergeCell ref="F22:G22"/>
    <mergeCell ref="B41:E41"/>
    <mergeCell ref="F41:G41"/>
    <mergeCell ref="B117:E117"/>
    <mergeCell ref="F117:G117"/>
    <mergeCell ref="A3:A5"/>
    <mergeCell ref="A22:A24"/>
    <mergeCell ref="A41:A43"/>
    <mergeCell ref="A60:A62"/>
    <mergeCell ref="A79:A81"/>
    <mergeCell ref="A98:A100"/>
    <mergeCell ref="A117:A119"/>
    <mergeCell ref="B60:E60"/>
    <mergeCell ref="F60:G60"/>
    <mergeCell ref="B79:E79"/>
    <mergeCell ref="F79:G79"/>
    <mergeCell ref="B98:E98"/>
    <mergeCell ref="F98:G98"/>
    <mergeCell ref="B3:E3"/>
  </mergeCells>
  <pageMargins left="0.7" right="0.7" top="0.75" bottom="0.75" header="0.3" footer="0.3"/>
  <pageSetup paperSize="9" orientation="portrait" r:id="rId1"/>
  <headerFooter>
    <oddHeader>&amp;C&amp;B&amp;"Arial"&amp;12&amp;Kff0000​‌OFFICIAL: Sensitive‌​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F0"/>
    <pageSetUpPr autoPageBreaks="0"/>
  </sheetPr>
  <dimension ref="A1:O133"/>
  <sheetViews>
    <sheetView showGridLines="0" zoomScaleNormal="100" workbookViewId="0"/>
  </sheetViews>
  <sheetFormatPr defaultColWidth="9" defaultRowHeight="12.75" x14ac:dyDescent="0.2"/>
  <cols>
    <col min="1" max="1" width="29.7109375" style="209" bestFit="1" customWidth="1"/>
    <col min="2" max="2" width="16.85546875" style="209" bestFit="1" customWidth="1"/>
    <col min="3" max="3" width="20" style="209" bestFit="1" customWidth="1"/>
    <col min="4" max="4" width="20.7109375" style="213" bestFit="1" customWidth="1"/>
    <col min="5" max="5" width="18.28515625" style="209" bestFit="1" customWidth="1"/>
    <col min="6" max="6" width="17.28515625" style="213" bestFit="1" customWidth="1"/>
    <col min="7" max="7" width="13.85546875" style="213" bestFit="1" customWidth="1"/>
    <col min="8" max="9" width="9" style="198"/>
    <col min="10" max="10" width="12.140625" style="144" bestFit="1" customWidth="1"/>
    <col min="11" max="11" width="18.7109375" style="198" bestFit="1" customWidth="1"/>
    <col min="12" max="15" width="9" style="198"/>
    <col min="16" max="16" width="18.85546875" style="198" bestFit="1" customWidth="1"/>
    <col min="17" max="17" width="12.140625" style="198" bestFit="1" customWidth="1"/>
    <col min="18" max="18" width="15.140625" style="198" bestFit="1" customWidth="1"/>
    <col min="19" max="19" width="17.5703125" style="198" bestFit="1" customWidth="1"/>
    <col min="20" max="20" width="11.42578125" style="198" bestFit="1" customWidth="1"/>
    <col min="21" max="21" width="19.140625" style="198" bestFit="1" customWidth="1"/>
    <col min="22" max="22" width="12.7109375" style="198" bestFit="1" customWidth="1"/>
    <col min="23" max="23" width="9.7109375" style="198" bestFit="1" customWidth="1"/>
    <col min="24" max="16384" width="9" style="198"/>
  </cols>
  <sheetData>
    <row r="1" spans="1:15" s="143" customFormat="1" ht="20.25" x14ac:dyDescent="0.3">
      <c r="A1" s="125" t="s">
        <v>221</v>
      </c>
      <c r="B1" s="140"/>
      <c r="C1" s="140"/>
      <c r="D1" s="141"/>
      <c r="E1" s="140"/>
      <c r="F1" s="142"/>
      <c r="G1" s="142"/>
      <c r="J1" s="144"/>
    </row>
    <row r="2" spans="1:15" x14ac:dyDescent="0.2">
      <c r="A2" s="222"/>
      <c r="D2" s="196"/>
    </row>
    <row r="3" spans="1:15" x14ac:dyDescent="0.2">
      <c r="A3" s="319" t="s">
        <v>30</v>
      </c>
      <c r="B3" s="323" t="s">
        <v>276</v>
      </c>
      <c r="C3" s="323"/>
      <c r="D3" s="323"/>
      <c r="E3" s="324"/>
      <c r="F3" s="325" t="s">
        <v>277</v>
      </c>
      <c r="G3" s="325"/>
    </row>
    <row r="4" spans="1:15" x14ac:dyDescent="0.2">
      <c r="A4" s="320"/>
      <c r="B4" s="226" t="s">
        <v>57</v>
      </c>
      <c r="C4" s="226" t="s">
        <v>58</v>
      </c>
      <c r="D4" s="203" t="s">
        <v>169</v>
      </c>
      <c r="E4" s="204" t="s">
        <v>61</v>
      </c>
      <c r="F4" s="203" t="s">
        <v>25</v>
      </c>
      <c r="G4" s="203" t="s">
        <v>23</v>
      </c>
    </row>
    <row r="5" spans="1:15" x14ac:dyDescent="0.2">
      <c r="A5" s="321"/>
      <c r="B5" s="230" t="s">
        <v>209</v>
      </c>
      <c r="C5" s="230" t="s">
        <v>166</v>
      </c>
      <c r="D5" s="206" t="s">
        <v>167</v>
      </c>
      <c r="E5" s="207" t="s">
        <v>168</v>
      </c>
      <c r="F5" s="206"/>
      <c r="G5" s="208"/>
    </row>
    <row r="6" spans="1:15" x14ac:dyDescent="0.2">
      <c r="A6" s="209" t="s">
        <v>210</v>
      </c>
      <c r="B6" s="210">
        <v>2296.549</v>
      </c>
      <c r="C6" s="210">
        <v>586824.13600000006</v>
      </c>
      <c r="D6" s="211">
        <v>0.26112526828032656</v>
      </c>
      <c r="E6" s="231">
        <v>520878.54421199998</v>
      </c>
      <c r="F6" s="235">
        <v>3.4501662333652375E-4</v>
      </c>
      <c r="G6" s="235">
        <v>3.1805015150190095E-2</v>
      </c>
      <c r="J6" s="232"/>
    </row>
    <row r="7" spans="1:15" x14ac:dyDescent="0.2">
      <c r="A7" s="209" t="s" vm="1">
        <v>2</v>
      </c>
      <c r="B7" s="210" t="s">
        <v>312</v>
      </c>
      <c r="C7" s="210" t="s">
        <v>312</v>
      </c>
      <c r="D7" s="211" t="s">
        <v>312</v>
      </c>
      <c r="E7" s="212" t="s">
        <v>312</v>
      </c>
      <c r="F7" s="235" t="s">
        <v>312</v>
      </c>
      <c r="G7" s="235" t="s">
        <v>312</v>
      </c>
      <c r="J7" s="232"/>
      <c r="L7" s="216"/>
      <c r="M7" s="216"/>
      <c r="N7" s="322"/>
      <c r="O7" s="322"/>
    </row>
    <row r="8" spans="1:15" x14ac:dyDescent="0.2">
      <c r="A8" s="209" t="s">
        <v>205</v>
      </c>
      <c r="B8" s="210" t="s">
        <v>312</v>
      </c>
      <c r="C8" s="210" t="s">
        <v>312</v>
      </c>
      <c r="D8" s="211" t="s">
        <v>312</v>
      </c>
      <c r="E8" s="212" t="s">
        <v>312</v>
      </c>
      <c r="F8" s="235" t="s">
        <v>312</v>
      </c>
      <c r="G8" s="235" t="s">
        <v>312</v>
      </c>
      <c r="J8" s="232"/>
      <c r="L8" s="216"/>
      <c r="M8" s="216"/>
      <c r="N8" s="216"/>
      <c r="O8" s="216"/>
    </row>
    <row r="9" spans="1:15" x14ac:dyDescent="0.2">
      <c r="A9" s="209" t="s" vm="5">
        <v>6</v>
      </c>
      <c r="B9" s="210" t="s">
        <v>312</v>
      </c>
      <c r="C9" s="210" t="s">
        <v>312</v>
      </c>
      <c r="D9" s="211" t="s">
        <v>312</v>
      </c>
      <c r="E9" s="212" t="s">
        <v>312</v>
      </c>
      <c r="F9" s="235" t="s">
        <v>312</v>
      </c>
      <c r="G9" s="235" t="s">
        <v>312</v>
      </c>
      <c r="J9" s="232"/>
    </row>
    <row r="10" spans="1:15" x14ac:dyDescent="0.2">
      <c r="A10" s="209" t="s" vm="6">
        <v>7</v>
      </c>
      <c r="B10" s="210" t="s">
        <v>312</v>
      </c>
      <c r="C10" s="210" t="s">
        <v>312</v>
      </c>
      <c r="D10" s="211" t="s">
        <v>312</v>
      </c>
      <c r="E10" s="212" t="s">
        <v>312</v>
      </c>
      <c r="F10" s="235" t="s">
        <v>312</v>
      </c>
      <c r="G10" s="235" t="s">
        <v>312</v>
      </c>
      <c r="J10" s="232"/>
    </row>
    <row r="11" spans="1:15" x14ac:dyDescent="0.2">
      <c r="A11" s="209" t="s" vm="7">
        <v>8</v>
      </c>
      <c r="B11" s="210" t="s">
        <v>312</v>
      </c>
      <c r="C11" s="210" t="s">
        <v>312</v>
      </c>
      <c r="D11" s="211" t="s">
        <v>312</v>
      </c>
      <c r="E11" s="212" t="s">
        <v>312</v>
      </c>
      <c r="F11" s="235" t="s">
        <v>312</v>
      </c>
      <c r="G11" s="235" t="s">
        <v>312</v>
      </c>
      <c r="J11" s="232"/>
    </row>
    <row r="12" spans="1:15" x14ac:dyDescent="0.2">
      <c r="A12" s="209" t="s" vm="8">
        <v>9</v>
      </c>
      <c r="B12" s="210">
        <v>1751.7380000000001</v>
      </c>
      <c r="C12" s="210">
        <v>313397.7</v>
      </c>
      <c r="D12" s="211">
        <v>0.13945584966692184</v>
      </c>
      <c r="E12" s="212">
        <v>373457.76946600003</v>
      </c>
      <c r="F12" s="235">
        <v>5.3328808040527899E-2</v>
      </c>
      <c r="G12" s="235">
        <v>1.1056453463181709E-2</v>
      </c>
      <c r="J12" s="232"/>
    </row>
    <row r="13" spans="1:15" x14ac:dyDescent="0.2">
      <c r="A13" s="209" t="s">
        <v>315</v>
      </c>
      <c r="B13" s="210">
        <v>373.416</v>
      </c>
      <c r="C13" s="210">
        <v>117939.576</v>
      </c>
      <c r="D13" s="211">
        <v>5.2480805635894912E-2</v>
      </c>
      <c r="E13" s="212">
        <v>98571.752680999998</v>
      </c>
      <c r="F13" s="235">
        <v>6.081698283821764E-2</v>
      </c>
      <c r="G13" s="235">
        <v>0</v>
      </c>
      <c r="J13" s="232"/>
    </row>
    <row r="14" spans="1:15" x14ac:dyDescent="0.2">
      <c r="A14" s="209" t="s" vm="10">
        <v>11</v>
      </c>
      <c r="B14" s="210" t="s">
        <v>312</v>
      </c>
      <c r="C14" s="210" t="s">
        <v>312</v>
      </c>
      <c r="D14" s="211" t="s">
        <v>312</v>
      </c>
      <c r="E14" s="212" t="s">
        <v>312</v>
      </c>
      <c r="F14" s="235" t="s">
        <v>312</v>
      </c>
      <c r="G14" s="235" t="s">
        <v>312</v>
      </c>
      <c r="J14" s="232"/>
    </row>
    <row r="15" spans="1:15" x14ac:dyDescent="0.2">
      <c r="A15" s="209" t="s">
        <v>273</v>
      </c>
      <c r="B15" s="210">
        <v>350.42399999999998</v>
      </c>
      <c r="C15" s="210">
        <v>65701.278999999995</v>
      </c>
      <c r="D15" s="211">
        <v>2.9235784714273547E-2</v>
      </c>
      <c r="E15" s="212">
        <v>92846.044181999998</v>
      </c>
      <c r="F15" s="235">
        <v>0</v>
      </c>
      <c r="G15" s="235">
        <v>0</v>
      </c>
      <c r="J15" s="232"/>
    </row>
    <row r="16" spans="1:15" x14ac:dyDescent="0.2">
      <c r="A16" s="209" t="s">
        <v>270</v>
      </c>
      <c r="B16" s="210">
        <v>2.1259999999999999</v>
      </c>
      <c r="C16" s="210">
        <v>1541.46</v>
      </c>
      <c r="D16" s="211">
        <v>6.8591956490929361E-4</v>
      </c>
      <c r="E16" s="212">
        <v>1734.111214</v>
      </c>
      <c r="F16" s="235">
        <v>0</v>
      </c>
      <c r="G16" s="235">
        <v>0</v>
      </c>
      <c r="J16" s="232"/>
    </row>
    <row r="17" spans="1:10" x14ac:dyDescent="0.2">
      <c r="A17" s="209" t="s">
        <v>211</v>
      </c>
      <c r="B17" s="210">
        <v>4140.7659999999996</v>
      </c>
      <c r="C17" s="210">
        <v>1043370.554</v>
      </c>
      <c r="D17" s="211">
        <v>0.46427949894181403</v>
      </c>
      <c r="E17" s="212">
        <v>964201.55532000004</v>
      </c>
      <c r="F17" s="235">
        <v>4.0377811591499517E-3</v>
      </c>
      <c r="G17" s="235">
        <v>8.6958084230154917E-3</v>
      </c>
      <c r="J17" s="232"/>
    </row>
    <row r="18" spans="1:10" x14ac:dyDescent="0.2">
      <c r="A18" s="209" t="s" vm="20">
        <v>21</v>
      </c>
      <c r="B18" s="210">
        <v>329.15499999999997</v>
      </c>
      <c r="C18" s="210">
        <v>118515.034</v>
      </c>
      <c r="D18" s="211">
        <v>5.273687319585986E-2</v>
      </c>
      <c r="E18" s="212">
        <v>93907.576981999999</v>
      </c>
      <c r="F18" s="235">
        <v>2.0056382520751759E-2</v>
      </c>
      <c r="G18" s="235">
        <v>3.3495271997486045E-2</v>
      </c>
      <c r="J18" s="232"/>
    </row>
    <row r="19" spans="1:10" s="221" customFormat="1" ht="13.5" thickBot="1" x14ac:dyDescent="0.25">
      <c r="A19" s="217" t="s">
        <v>101</v>
      </c>
      <c r="B19" s="218">
        <v>9244.1740000000009</v>
      </c>
      <c r="C19" s="218">
        <v>2247289.7390000001</v>
      </c>
      <c r="D19" s="219">
        <v>1</v>
      </c>
      <c r="E19" s="220">
        <v>2145597.354057</v>
      </c>
      <c r="F19" s="236">
        <v>1.3482040260176008E-2</v>
      </c>
      <c r="G19" s="236">
        <v>1.5801516072379063E-2</v>
      </c>
      <c r="J19" s="232"/>
    </row>
    <row r="20" spans="1:10" ht="13.5" thickTop="1" x14ac:dyDescent="0.2">
      <c r="A20" s="222"/>
      <c r="B20" s="233"/>
      <c r="C20" s="233"/>
      <c r="D20" s="211"/>
      <c r="E20" s="233"/>
      <c r="F20" s="211"/>
      <c r="G20" s="211"/>
      <c r="J20" s="232"/>
    </row>
    <row r="21" spans="1:10" x14ac:dyDescent="0.2">
      <c r="A21" s="223"/>
      <c r="B21" s="234"/>
      <c r="C21" s="234"/>
      <c r="D21" s="225"/>
      <c r="E21" s="234"/>
      <c r="F21" s="225"/>
      <c r="G21" s="225"/>
      <c r="J21" s="232"/>
    </row>
    <row r="22" spans="1:10" x14ac:dyDescent="0.2">
      <c r="A22" s="319" t="s">
        <v>31</v>
      </c>
      <c r="B22" s="323" t="str">
        <f>B3</f>
        <v>As at 31/12/2025</v>
      </c>
      <c r="C22" s="323"/>
      <c r="D22" s="323"/>
      <c r="E22" s="324"/>
      <c r="F22" s="325" t="str">
        <f>F3</f>
        <v>12 months to 31/12/2025</v>
      </c>
      <c r="G22" s="325"/>
      <c r="J22" s="232"/>
    </row>
    <row r="23" spans="1:10" x14ac:dyDescent="0.2">
      <c r="A23" s="320"/>
      <c r="B23" s="226" t="str">
        <f>B4</f>
        <v>Lives insured</v>
      </c>
      <c r="C23" s="226" t="str">
        <f>C4</f>
        <v>Annual premium</v>
      </c>
      <c r="D23" s="203" t="s">
        <v>169</v>
      </c>
      <c r="E23" s="204" t="str">
        <f>E4</f>
        <v>Sum insured</v>
      </c>
      <c r="F23" s="226" t="str">
        <f>F4</f>
        <v>New business</v>
      </c>
      <c r="G23" s="226" t="str">
        <f>G4</f>
        <v>Lapse rate</v>
      </c>
      <c r="J23" s="232"/>
    </row>
    <row r="24" spans="1:10" x14ac:dyDescent="0.2">
      <c r="A24" s="321"/>
      <c r="B24" s="230" t="s">
        <v>209</v>
      </c>
      <c r="C24" s="230" t="s">
        <v>166</v>
      </c>
      <c r="D24" s="206" t="s">
        <v>167</v>
      </c>
      <c r="E24" s="207" t="s">
        <v>168</v>
      </c>
      <c r="F24" s="206"/>
      <c r="G24" s="208"/>
      <c r="J24" s="232"/>
    </row>
    <row r="25" spans="1:10" x14ac:dyDescent="0.2">
      <c r="A25" s="209" t="s">
        <v>210</v>
      </c>
      <c r="B25" s="210">
        <v>1641.741</v>
      </c>
      <c r="C25" s="210">
        <v>672430.97100000002</v>
      </c>
      <c r="D25" s="211">
        <v>0.25734232395891005</v>
      </c>
      <c r="E25" s="231">
        <v>417280.05839700002</v>
      </c>
      <c r="F25" s="235">
        <v>4.1173675602336338E-4</v>
      </c>
      <c r="G25" s="235">
        <v>2.6196991865815322E-2</v>
      </c>
      <c r="J25" s="232"/>
    </row>
    <row r="26" spans="1:10" x14ac:dyDescent="0.2">
      <c r="A26" s="209" t="s" vm="1">
        <v>2</v>
      </c>
      <c r="B26" s="210" t="s">
        <v>312</v>
      </c>
      <c r="C26" s="210" t="s">
        <v>312</v>
      </c>
      <c r="D26" s="211" t="s">
        <v>312</v>
      </c>
      <c r="E26" s="212" t="s">
        <v>312</v>
      </c>
      <c r="F26" s="235" t="s">
        <v>312</v>
      </c>
      <c r="G26" s="235" t="s">
        <v>312</v>
      </c>
      <c r="J26" s="232"/>
    </row>
    <row r="27" spans="1:10" x14ac:dyDescent="0.2">
      <c r="A27" s="209" t="s">
        <v>205</v>
      </c>
      <c r="B27" s="210" t="s">
        <v>312</v>
      </c>
      <c r="C27" s="210" t="s">
        <v>312</v>
      </c>
      <c r="D27" s="211" t="s">
        <v>312</v>
      </c>
      <c r="E27" s="212" t="s">
        <v>312</v>
      </c>
      <c r="F27" s="235" t="s">
        <v>312</v>
      </c>
      <c r="G27" s="235" t="s">
        <v>312</v>
      </c>
      <c r="J27" s="232"/>
    </row>
    <row r="28" spans="1:10" x14ac:dyDescent="0.2">
      <c r="A28" s="209" t="s" vm="5">
        <v>6</v>
      </c>
      <c r="B28" s="210" t="s">
        <v>312</v>
      </c>
      <c r="C28" s="210" t="s">
        <v>312</v>
      </c>
      <c r="D28" s="211" t="s">
        <v>312</v>
      </c>
      <c r="E28" s="212" t="s">
        <v>312</v>
      </c>
      <c r="F28" s="235" t="s">
        <v>312</v>
      </c>
      <c r="G28" s="235" t="s">
        <v>312</v>
      </c>
      <c r="J28" s="232"/>
    </row>
    <row r="29" spans="1:10" x14ac:dyDescent="0.2">
      <c r="A29" s="209" t="s" vm="6">
        <v>7</v>
      </c>
      <c r="B29" s="210" t="s">
        <v>312</v>
      </c>
      <c r="C29" s="210" t="s">
        <v>312</v>
      </c>
      <c r="D29" s="211" t="s">
        <v>312</v>
      </c>
      <c r="E29" s="212" t="s">
        <v>312</v>
      </c>
      <c r="F29" s="235" t="s">
        <v>312</v>
      </c>
      <c r="G29" s="235" t="s">
        <v>312</v>
      </c>
      <c r="J29" s="232"/>
    </row>
    <row r="30" spans="1:10" x14ac:dyDescent="0.2">
      <c r="A30" s="209" t="s" vm="7">
        <v>8</v>
      </c>
      <c r="B30" s="210" t="s">
        <v>312</v>
      </c>
      <c r="C30" s="210" t="s">
        <v>312</v>
      </c>
      <c r="D30" s="211" t="s">
        <v>312</v>
      </c>
      <c r="E30" s="212" t="s">
        <v>312</v>
      </c>
      <c r="F30" s="235" t="s">
        <v>312</v>
      </c>
      <c r="G30" s="235" t="s">
        <v>312</v>
      </c>
      <c r="J30" s="232"/>
    </row>
    <row r="31" spans="1:10" x14ac:dyDescent="0.2">
      <c r="A31" s="209" t="s" vm="8">
        <v>9</v>
      </c>
      <c r="B31" s="210">
        <v>1701.5830000000001</v>
      </c>
      <c r="C31" s="210">
        <v>388751.75599999999</v>
      </c>
      <c r="D31" s="211">
        <v>0.14877702641115731</v>
      </c>
      <c r="E31" s="212">
        <v>350135.42131300003</v>
      </c>
      <c r="F31" s="235">
        <v>3.8415827315367086E-2</v>
      </c>
      <c r="G31" s="235">
        <v>7.1703888049464261E-3</v>
      </c>
      <c r="J31" s="232"/>
    </row>
    <row r="32" spans="1:10" x14ac:dyDescent="0.2">
      <c r="A32" s="209" t="s">
        <v>315</v>
      </c>
      <c r="B32" s="210">
        <v>373.33300000000003</v>
      </c>
      <c r="C32" s="210">
        <v>139439.804</v>
      </c>
      <c r="D32" s="211">
        <v>5.3364233298729066E-2</v>
      </c>
      <c r="E32" s="212">
        <v>89123.337025999994</v>
      </c>
      <c r="F32" s="235">
        <v>2.8946618825492737E-2</v>
      </c>
      <c r="G32" s="235">
        <v>0</v>
      </c>
      <c r="J32" s="232"/>
    </row>
    <row r="33" spans="1:10" x14ac:dyDescent="0.2">
      <c r="A33" s="209" t="s" vm="10">
        <v>11</v>
      </c>
      <c r="B33" s="210" t="s">
        <v>312</v>
      </c>
      <c r="C33" s="210" t="s">
        <v>312</v>
      </c>
      <c r="D33" s="211" t="s">
        <v>312</v>
      </c>
      <c r="E33" s="212" t="s">
        <v>312</v>
      </c>
      <c r="F33" s="235" t="s">
        <v>312</v>
      </c>
      <c r="G33" s="235" t="s">
        <v>312</v>
      </c>
      <c r="J33" s="232"/>
    </row>
    <row r="34" spans="1:10" x14ac:dyDescent="0.2">
      <c r="A34" s="209" t="s">
        <v>273</v>
      </c>
      <c r="B34" s="210">
        <v>333.62799999999999</v>
      </c>
      <c r="C34" s="210">
        <v>220576.291</v>
      </c>
      <c r="D34" s="211">
        <v>8.4415527815087515E-2</v>
      </c>
      <c r="E34" s="212">
        <v>90156.545538000006</v>
      </c>
      <c r="F34" s="235">
        <v>0</v>
      </c>
      <c r="G34" s="235">
        <v>0</v>
      </c>
      <c r="J34" s="232"/>
    </row>
    <row r="35" spans="1:10" x14ac:dyDescent="0.2">
      <c r="A35" s="209" t="s">
        <v>270</v>
      </c>
      <c r="B35" s="210">
        <v>2.105</v>
      </c>
      <c r="C35" s="210">
        <v>1363.884</v>
      </c>
      <c r="D35" s="211">
        <v>5.2196447413540399E-4</v>
      </c>
      <c r="E35" s="212">
        <v>1724.423671</v>
      </c>
      <c r="F35" s="235">
        <v>0</v>
      </c>
      <c r="G35" s="235">
        <v>0</v>
      </c>
      <c r="J35" s="232"/>
    </row>
    <row r="36" spans="1:10" x14ac:dyDescent="0.2">
      <c r="A36" s="209" t="s">
        <v>211</v>
      </c>
      <c r="B36" s="210">
        <v>3929.355</v>
      </c>
      <c r="C36" s="210">
        <v>1079435.446</v>
      </c>
      <c r="D36" s="211">
        <v>0.4131047471298917</v>
      </c>
      <c r="E36" s="212">
        <v>553765.673297</v>
      </c>
      <c r="F36" s="235">
        <v>3.3422678150968181E-3</v>
      </c>
      <c r="G36" s="235">
        <v>8.6452653233900223E-3</v>
      </c>
      <c r="J36" s="232"/>
    </row>
    <row r="37" spans="1:10" x14ac:dyDescent="0.2">
      <c r="A37" s="209" t="s" vm="20">
        <v>21</v>
      </c>
      <c r="B37" s="210">
        <v>290.096</v>
      </c>
      <c r="C37" s="210">
        <v>110984.27800000001</v>
      </c>
      <c r="D37" s="211">
        <v>4.2474176912088921E-2</v>
      </c>
      <c r="E37" s="212">
        <v>77169.928748999999</v>
      </c>
      <c r="F37" s="235">
        <v>1.334509884474804E-2</v>
      </c>
      <c r="G37" s="235">
        <v>3.7450956709412474E-2</v>
      </c>
      <c r="J37" s="232"/>
    </row>
    <row r="38" spans="1:10" s="221" customFormat="1" ht="13.5" thickBot="1" x14ac:dyDescent="0.25">
      <c r="A38" s="217" t="s">
        <v>101</v>
      </c>
      <c r="B38" s="218">
        <v>8271.8410000000003</v>
      </c>
      <c r="C38" s="218">
        <v>2612982.4300000002</v>
      </c>
      <c r="D38" s="219">
        <v>1</v>
      </c>
      <c r="E38" s="220">
        <v>1579355.387991</v>
      </c>
      <c r="F38" s="236">
        <v>9.2741702905822735E-3</v>
      </c>
      <c r="G38" s="236">
        <v>1.304640509751962E-2</v>
      </c>
      <c r="J38" s="232"/>
    </row>
    <row r="39" spans="1:10" ht="13.5" thickTop="1" x14ac:dyDescent="0.2">
      <c r="A39" s="227"/>
      <c r="B39" s="233"/>
      <c r="C39" s="233"/>
      <c r="D39" s="211"/>
      <c r="E39" s="233"/>
      <c r="F39" s="211"/>
      <c r="G39" s="211"/>
      <c r="J39" s="232"/>
    </row>
    <row r="40" spans="1:10" x14ac:dyDescent="0.2">
      <c r="A40" s="223"/>
      <c r="B40" s="234"/>
      <c r="C40" s="234"/>
      <c r="D40" s="225"/>
      <c r="E40" s="234"/>
      <c r="F40" s="228"/>
      <c r="G40" s="228"/>
      <c r="J40" s="232"/>
    </row>
    <row r="41" spans="1:10" x14ac:dyDescent="0.2">
      <c r="A41" s="319" t="s">
        <v>32</v>
      </c>
      <c r="B41" s="323" t="str">
        <f>B3</f>
        <v>As at 31/12/2025</v>
      </c>
      <c r="C41" s="323"/>
      <c r="D41" s="323"/>
      <c r="E41" s="324"/>
      <c r="F41" s="325" t="str">
        <f>F3</f>
        <v>12 months to 31/12/2025</v>
      </c>
      <c r="G41" s="325"/>
      <c r="J41" s="232"/>
    </row>
    <row r="42" spans="1:10" x14ac:dyDescent="0.2">
      <c r="A42" s="320"/>
      <c r="B42" s="226" t="str">
        <f>B4</f>
        <v>Lives insured</v>
      </c>
      <c r="C42" s="226" t="str">
        <f>C4</f>
        <v>Annual premium</v>
      </c>
      <c r="D42" s="203" t="s">
        <v>169</v>
      </c>
      <c r="E42" s="204" t="str">
        <f>E4</f>
        <v>Sum insured</v>
      </c>
      <c r="F42" s="226" t="str">
        <f>F4</f>
        <v>New business</v>
      </c>
      <c r="G42" s="226" t="str">
        <f>G4</f>
        <v>Lapse rate</v>
      </c>
      <c r="J42" s="232"/>
    </row>
    <row r="43" spans="1:10" x14ac:dyDescent="0.2">
      <c r="A43" s="321"/>
      <c r="B43" s="230" t="s">
        <v>209</v>
      </c>
      <c r="C43" s="230" t="s">
        <v>166</v>
      </c>
      <c r="D43" s="206" t="s">
        <v>167</v>
      </c>
      <c r="E43" s="207" t="s">
        <v>168</v>
      </c>
      <c r="F43" s="206"/>
      <c r="G43" s="208"/>
      <c r="J43" s="232"/>
    </row>
    <row r="44" spans="1:10" x14ac:dyDescent="0.2">
      <c r="A44" s="209" t="s">
        <v>210</v>
      </c>
      <c r="B44" s="210" t="s">
        <v>312</v>
      </c>
      <c r="C44" s="210" t="s">
        <v>312</v>
      </c>
      <c r="D44" s="211" t="s">
        <v>312</v>
      </c>
      <c r="E44" s="231" t="s">
        <v>312</v>
      </c>
      <c r="F44" s="235" t="s">
        <v>312</v>
      </c>
      <c r="G44" s="235" t="s">
        <v>312</v>
      </c>
      <c r="J44" s="232"/>
    </row>
    <row r="45" spans="1:10" x14ac:dyDescent="0.2">
      <c r="A45" s="209" t="s" vm="1">
        <v>2</v>
      </c>
      <c r="B45" s="210" t="s">
        <v>312</v>
      </c>
      <c r="C45" s="210" t="s">
        <v>312</v>
      </c>
      <c r="D45" s="211" t="s">
        <v>312</v>
      </c>
      <c r="E45" s="212" t="s">
        <v>312</v>
      </c>
      <c r="F45" s="235" t="s">
        <v>312</v>
      </c>
      <c r="G45" s="235" t="s">
        <v>312</v>
      </c>
      <c r="J45" s="232"/>
    </row>
    <row r="46" spans="1:10" x14ac:dyDescent="0.2">
      <c r="A46" s="209" t="s">
        <v>205</v>
      </c>
      <c r="B46" s="210" t="s">
        <v>312</v>
      </c>
      <c r="C46" s="210" t="s">
        <v>312</v>
      </c>
      <c r="D46" s="211" t="s">
        <v>312</v>
      </c>
      <c r="E46" s="212" t="s">
        <v>312</v>
      </c>
      <c r="F46" s="235" t="s">
        <v>312</v>
      </c>
      <c r="G46" s="235" t="s">
        <v>312</v>
      </c>
      <c r="J46" s="232"/>
    </row>
    <row r="47" spans="1:10" x14ac:dyDescent="0.2">
      <c r="A47" s="209" t="s" vm="5">
        <v>6</v>
      </c>
      <c r="B47" s="210" t="s">
        <v>312</v>
      </c>
      <c r="C47" s="210" t="s">
        <v>312</v>
      </c>
      <c r="D47" s="211" t="s">
        <v>312</v>
      </c>
      <c r="E47" s="212" t="s">
        <v>312</v>
      </c>
      <c r="F47" s="235" t="s">
        <v>312</v>
      </c>
      <c r="G47" s="235" t="s">
        <v>312</v>
      </c>
      <c r="J47" s="232"/>
    </row>
    <row r="48" spans="1:10" x14ac:dyDescent="0.2">
      <c r="A48" s="209" t="s" vm="6">
        <v>7</v>
      </c>
      <c r="B48" s="210" t="s">
        <v>312</v>
      </c>
      <c r="C48" s="210" t="s">
        <v>312</v>
      </c>
      <c r="D48" s="211" t="s">
        <v>312</v>
      </c>
      <c r="E48" s="212" t="s">
        <v>312</v>
      </c>
      <c r="F48" s="235" t="s">
        <v>312</v>
      </c>
      <c r="G48" s="235" t="s">
        <v>312</v>
      </c>
      <c r="J48" s="232"/>
    </row>
    <row r="49" spans="1:10" x14ac:dyDescent="0.2">
      <c r="A49" s="209" t="s" vm="7">
        <v>8</v>
      </c>
      <c r="B49" s="210" t="s">
        <v>312</v>
      </c>
      <c r="C49" s="210" t="s">
        <v>312</v>
      </c>
      <c r="D49" s="211" t="s">
        <v>312</v>
      </c>
      <c r="E49" s="212" t="s">
        <v>312</v>
      </c>
      <c r="F49" s="235" t="s">
        <v>312</v>
      </c>
      <c r="G49" s="235" t="s">
        <v>312</v>
      </c>
      <c r="J49" s="232"/>
    </row>
    <row r="50" spans="1:10" x14ac:dyDescent="0.2">
      <c r="A50" s="209" t="s" vm="8">
        <v>9</v>
      </c>
      <c r="B50" s="210" t="s">
        <v>312</v>
      </c>
      <c r="C50" s="210" t="s">
        <v>312</v>
      </c>
      <c r="D50" s="211" t="s">
        <v>312</v>
      </c>
      <c r="E50" s="212" t="s">
        <v>312</v>
      </c>
      <c r="F50" s="235" t="s">
        <v>312</v>
      </c>
      <c r="G50" s="235" t="s">
        <v>312</v>
      </c>
      <c r="J50" s="232"/>
    </row>
    <row r="51" spans="1:10" x14ac:dyDescent="0.2">
      <c r="A51" s="209" t="s">
        <v>315</v>
      </c>
      <c r="B51" s="210" t="s">
        <v>312</v>
      </c>
      <c r="C51" s="210" t="s">
        <v>312</v>
      </c>
      <c r="D51" s="211" t="s">
        <v>312</v>
      </c>
      <c r="E51" s="212" t="s">
        <v>312</v>
      </c>
      <c r="F51" s="235" t="s">
        <v>312</v>
      </c>
      <c r="G51" s="235" t="s">
        <v>312</v>
      </c>
      <c r="J51" s="232"/>
    </row>
    <row r="52" spans="1:10" x14ac:dyDescent="0.2">
      <c r="A52" s="209" t="s" vm="10">
        <v>11</v>
      </c>
      <c r="B52" s="210" t="s">
        <v>312</v>
      </c>
      <c r="C52" s="210" t="s">
        <v>312</v>
      </c>
      <c r="D52" s="211" t="s">
        <v>312</v>
      </c>
      <c r="E52" s="212" t="s">
        <v>312</v>
      </c>
      <c r="F52" s="235" t="s">
        <v>312</v>
      </c>
      <c r="G52" s="235" t="s">
        <v>312</v>
      </c>
      <c r="J52" s="232"/>
    </row>
    <row r="53" spans="1:10" x14ac:dyDescent="0.2">
      <c r="A53" s="209" t="s">
        <v>273</v>
      </c>
      <c r="B53" s="210" t="s">
        <v>312</v>
      </c>
      <c r="C53" s="210" t="s">
        <v>312</v>
      </c>
      <c r="D53" s="211" t="s">
        <v>312</v>
      </c>
      <c r="E53" s="212" t="s">
        <v>312</v>
      </c>
      <c r="F53" s="235" t="s">
        <v>312</v>
      </c>
      <c r="G53" s="235" t="s">
        <v>312</v>
      </c>
      <c r="J53" s="232"/>
    </row>
    <row r="54" spans="1:10" x14ac:dyDescent="0.2">
      <c r="A54" s="209" t="s">
        <v>270</v>
      </c>
      <c r="B54" s="210" t="s">
        <v>312</v>
      </c>
      <c r="C54" s="210" t="s">
        <v>312</v>
      </c>
      <c r="D54" s="211" t="s">
        <v>312</v>
      </c>
      <c r="E54" s="212" t="s">
        <v>312</v>
      </c>
      <c r="F54" s="235" t="s">
        <v>312</v>
      </c>
      <c r="G54" s="235" t="s">
        <v>312</v>
      </c>
      <c r="J54" s="232"/>
    </row>
    <row r="55" spans="1:10" x14ac:dyDescent="0.2">
      <c r="A55" s="209" t="s">
        <v>211</v>
      </c>
      <c r="B55" s="210" t="s">
        <v>312</v>
      </c>
      <c r="C55" s="210" t="s">
        <v>312</v>
      </c>
      <c r="D55" s="211" t="s">
        <v>312</v>
      </c>
      <c r="E55" s="212" t="s">
        <v>312</v>
      </c>
      <c r="F55" s="235" t="s">
        <v>312</v>
      </c>
      <c r="G55" s="235" t="s">
        <v>312</v>
      </c>
      <c r="J55" s="232"/>
    </row>
    <row r="56" spans="1:10" x14ac:dyDescent="0.2">
      <c r="A56" s="209" t="s" vm="20">
        <v>21</v>
      </c>
      <c r="B56" s="210" t="s">
        <v>312</v>
      </c>
      <c r="C56" s="210" t="s">
        <v>312</v>
      </c>
      <c r="D56" s="211" t="s">
        <v>312</v>
      </c>
      <c r="E56" s="212" t="s">
        <v>312</v>
      </c>
      <c r="F56" s="235" t="s">
        <v>312</v>
      </c>
      <c r="G56" s="235" t="s">
        <v>312</v>
      </c>
      <c r="J56" s="232"/>
    </row>
    <row r="57" spans="1:10" s="221" customFormat="1" ht="13.5" thickBot="1" x14ac:dyDescent="0.25">
      <c r="A57" s="217" t="s">
        <v>101</v>
      </c>
      <c r="B57" s="218" t="s">
        <v>312</v>
      </c>
      <c r="C57" s="218" t="s">
        <v>312</v>
      </c>
      <c r="D57" s="219" t="s">
        <v>312</v>
      </c>
      <c r="E57" s="220" t="s">
        <v>312</v>
      </c>
      <c r="F57" s="236" t="s">
        <v>312</v>
      </c>
      <c r="G57" s="236" t="s">
        <v>312</v>
      </c>
      <c r="J57" s="232"/>
    </row>
    <row r="58" spans="1:10" ht="13.5" thickTop="1" x14ac:dyDescent="0.2">
      <c r="A58" s="227"/>
      <c r="B58" s="233"/>
      <c r="C58" s="233"/>
      <c r="D58" s="211"/>
      <c r="E58" s="233"/>
      <c r="F58" s="211"/>
      <c r="G58" s="211"/>
      <c r="J58" s="232"/>
    </row>
    <row r="59" spans="1:10" x14ac:dyDescent="0.2">
      <c r="A59" s="223"/>
      <c r="B59" s="234"/>
      <c r="C59" s="234"/>
      <c r="D59" s="225"/>
      <c r="E59" s="234"/>
      <c r="F59" s="228"/>
      <c r="G59" s="228"/>
      <c r="J59" s="232"/>
    </row>
    <row r="60" spans="1:10" x14ac:dyDescent="0.2">
      <c r="A60" s="319" t="s">
        <v>33</v>
      </c>
      <c r="B60" s="323" t="str">
        <f>B3</f>
        <v>As at 31/12/2025</v>
      </c>
      <c r="C60" s="323"/>
      <c r="D60" s="323"/>
      <c r="E60" s="324"/>
      <c r="F60" s="325" t="str">
        <f>F3</f>
        <v>12 months to 31/12/2025</v>
      </c>
      <c r="G60" s="325"/>
      <c r="J60" s="232"/>
    </row>
    <row r="61" spans="1:10" x14ac:dyDescent="0.2">
      <c r="A61" s="320"/>
      <c r="B61" s="226" t="str">
        <f>B4</f>
        <v>Lives insured</v>
      </c>
      <c r="C61" s="226" t="str">
        <f>C4</f>
        <v>Annual premium</v>
      </c>
      <c r="D61" s="203" t="s">
        <v>169</v>
      </c>
      <c r="E61" s="204" t="s">
        <v>213</v>
      </c>
      <c r="F61" s="226" t="str">
        <f>F4</f>
        <v>New business</v>
      </c>
      <c r="G61" s="226" t="str">
        <f>G4</f>
        <v>Lapse rate</v>
      </c>
      <c r="J61" s="232"/>
    </row>
    <row r="62" spans="1:10" x14ac:dyDescent="0.2">
      <c r="A62" s="321"/>
      <c r="B62" s="230" t="s">
        <v>209</v>
      </c>
      <c r="C62" s="230" t="s">
        <v>166</v>
      </c>
      <c r="D62" s="206" t="s">
        <v>167</v>
      </c>
      <c r="E62" s="207" t="s">
        <v>168</v>
      </c>
      <c r="F62" s="206"/>
      <c r="G62" s="208"/>
      <c r="J62" s="232"/>
    </row>
    <row r="63" spans="1:10" x14ac:dyDescent="0.2">
      <c r="A63" s="209" t="s">
        <v>210</v>
      </c>
      <c r="B63" s="210">
        <v>951.49099999999999</v>
      </c>
      <c r="C63" s="210">
        <v>387338.679</v>
      </c>
      <c r="D63" s="211">
        <v>0.21549209546689779</v>
      </c>
      <c r="E63" s="231">
        <v>3269.9294199999999</v>
      </c>
      <c r="F63" s="235">
        <v>0</v>
      </c>
      <c r="G63" s="235">
        <v>1.164511807513745E-2</v>
      </c>
      <c r="J63" s="232"/>
    </row>
    <row r="64" spans="1:10" x14ac:dyDescent="0.2">
      <c r="A64" s="209" t="s" vm="1">
        <v>2</v>
      </c>
      <c r="B64" s="210" t="s">
        <v>312</v>
      </c>
      <c r="C64" s="210" t="s">
        <v>312</v>
      </c>
      <c r="D64" s="211" t="s">
        <v>312</v>
      </c>
      <c r="E64" s="212" t="s">
        <v>312</v>
      </c>
      <c r="F64" s="235" t="s">
        <v>312</v>
      </c>
      <c r="G64" s="235" t="s">
        <v>312</v>
      </c>
      <c r="J64" s="232"/>
    </row>
    <row r="65" spans="1:10" x14ac:dyDescent="0.2">
      <c r="A65" s="209" t="s">
        <v>205</v>
      </c>
      <c r="B65" s="210" t="s">
        <v>312</v>
      </c>
      <c r="C65" s="210" t="s">
        <v>312</v>
      </c>
      <c r="D65" s="211" t="s">
        <v>312</v>
      </c>
      <c r="E65" s="212" t="s">
        <v>312</v>
      </c>
      <c r="F65" s="235" t="s">
        <v>312</v>
      </c>
      <c r="G65" s="235" t="s">
        <v>312</v>
      </c>
      <c r="J65" s="232"/>
    </row>
    <row r="66" spans="1:10" x14ac:dyDescent="0.2">
      <c r="A66" s="209" t="s" vm="5">
        <v>6</v>
      </c>
      <c r="B66" s="210" t="s">
        <v>312</v>
      </c>
      <c r="C66" s="210" t="s">
        <v>312</v>
      </c>
      <c r="D66" s="211" t="s">
        <v>312</v>
      </c>
      <c r="E66" s="212" t="s">
        <v>312</v>
      </c>
      <c r="F66" s="235" t="s">
        <v>312</v>
      </c>
      <c r="G66" s="235" t="s">
        <v>312</v>
      </c>
      <c r="J66" s="232"/>
    </row>
    <row r="67" spans="1:10" x14ac:dyDescent="0.2">
      <c r="A67" s="209" t="s" vm="6">
        <v>7</v>
      </c>
      <c r="B67" s="210" t="s">
        <v>312</v>
      </c>
      <c r="C67" s="210" t="s">
        <v>312</v>
      </c>
      <c r="D67" s="211" t="s">
        <v>312</v>
      </c>
      <c r="E67" s="212" t="s">
        <v>312</v>
      </c>
      <c r="F67" s="235" t="s">
        <v>312</v>
      </c>
      <c r="G67" s="235" t="s">
        <v>312</v>
      </c>
      <c r="J67" s="232"/>
    </row>
    <row r="68" spans="1:10" x14ac:dyDescent="0.2">
      <c r="A68" s="209" t="s" vm="7">
        <v>8</v>
      </c>
      <c r="B68" s="210" t="s">
        <v>312</v>
      </c>
      <c r="C68" s="210" t="s">
        <v>312</v>
      </c>
      <c r="D68" s="211" t="s">
        <v>312</v>
      </c>
      <c r="E68" s="212" t="s">
        <v>312</v>
      </c>
      <c r="F68" s="235" t="s">
        <v>312</v>
      </c>
      <c r="G68" s="235" t="s">
        <v>312</v>
      </c>
      <c r="J68" s="232"/>
    </row>
    <row r="69" spans="1:10" x14ac:dyDescent="0.2">
      <c r="A69" s="209" t="s" vm="8">
        <v>9</v>
      </c>
      <c r="B69" s="210">
        <v>359.47500000000002</v>
      </c>
      <c r="C69" s="210">
        <v>169786.58100000001</v>
      </c>
      <c r="D69" s="211">
        <v>9.4459108024815094E-2</v>
      </c>
      <c r="E69" s="212">
        <v>1935.5233069999999</v>
      </c>
      <c r="F69" s="235">
        <v>2.3217285057008857E-2</v>
      </c>
      <c r="G69" s="235">
        <v>4.4419380418524185E-3</v>
      </c>
      <c r="J69" s="232"/>
    </row>
    <row r="70" spans="1:10" x14ac:dyDescent="0.2">
      <c r="A70" s="209" t="s">
        <v>315</v>
      </c>
      <c r="B70" s="210">
        <v>113.95</v>
      </c>
      <c r="C70" s="210">
        <v>61990.841</v>
      </c>
      <c r="D70" s="211">
        <v>3.4487999652741325E-2</v>
      </c>
      <c r="E70" s="212">
        <v>667.71007599999996</v>
      </c>
      <c r="F70" s="235">
        <v>2.2616610117724197E-2</v>
      </c>
      <c r="G70" s="235">
        <v>5.8635133168960718E-3</v>
      </c>
      <c r="J70" s="232"/>
    </row>
    <row r="71" spans="1:10" x14ac:dyDescent="0.2">
      <c r="A71" s="209" t="s" vm="10">
        <v>11</v>
      </c>
      <c r="B71" s="210" t="s">
        <v>312</v>
      </c>
      <c r="C71" s="210" t="s">
        <v>312</v>
      </c>
      <c r="D71" s="211" t="s">
        <v>312</v>
      </c>
      <c r="E71" s="212" t="s">
        <v>312</v>
      </c>
      <c r="F71" s="235" t="s">
        <v>312</v>
      </c>
      <c r="G71" s="235" t="s">
        <v>312</v>
      </c>
      <c r="J71" s="232"/>
    </row>
    <row r="72" spans="1:10" x14ac:dyDescent="0.2">
      <c r="A72" s="209" t="s">
        <v>273</v>
      </c>
      <c r="B72" s="210">
        <v>271.41199999999998</v>
      </c>
      <c r="C72" s="210">
        <v>352892.92499999999</v>
      </c>
      <c r="D72" s="211">
        <v>0.19632853625674909</v>
      </c>
      <c r="E72" s="212">
        <v>1890.0413169999999</v>
      </c>
      <c r="F72" s="235">
        <v>0</v>
      </c>
      <c r="G72" s="235">
        <v>0</v>
      </c>
      <c r="J72" s="232"/>
    </row>
    <row r="73" spans="1:10" x14ac:dyDescent="0.2">
      <c r="A73" s="209" t="s">
        <v>270</v>
      </c>
      <c r="B73" s="210" t="s">
        <v>312</v>
      </c>
      <c r="C73" s="210" t="s">
        <v>312</v>
      </c>
      <c r="D73" s="211" t="s">
        <v>312</v>
      </c>
      <c r="E73" s="212" t="s">
        <v>312</v>
      </c>
      <c r="F73" s="235" t="s">
        <v>312</v>
      </c>
      <c r="G73" s="235" t="s">
        <v>312</v>
      </c>
      <c r="J73" s="232"/>
    </row>
    <row r="74" spans="1:10" x14ac:dyDescent="0.2">
      <c r="A74" s="209" t="s">
        <v>211</v>
      </c>
      <c r="B74" s="210">
        <v>2507.7739999999999</v>
      </c>
      <c r="C74" s="210">
        <v>763723</v>
      </c>
      <c r="D74" s="211">
        <v>0.42488984072325392</v>
      </c>
      <c r="E74" s="212">
        <v>8141.1023080000004</v>
      </c>
      <c r="F74" s="235">
        <v>1.7949977596268564E-4</v>
      </c>
      <c r="G74" s="235">
        <v>1.6829791024471352E-3</v>
      </c>
      <c r="J74" s="232"/>
    </row>
    <row r="75" spans="1:10" x14ac:dyDescent="0.2">
      <c r="A75" s="209" t="s" vm="20">
        <v>21</v>
      </c>
      <c r="B75" s="210">
        <v>142.583</v>
      </c>
      <c r="C75" s="210">
        <v>61729.167000000001</v>
      </c>
      <c r="D75" s="211">
        <v>3.4342419875542762E-2</v>
      </c>
      <c r="E75" s="212">
        <v>718.93564900000001</v>
      </c>
      <c r="F75" s="235">
        <v>1.6676210438029311E-2</v>
      </c>
      <c r="G75" s="235">
        <v>7.1394289462817631E-2</v>
      </c>
      <c r="J75" s="232"/>
    </row>
    <row r="76" spans="1:10" s="221" customFormat="1" ht="13.5" thickBot="1" x14ac:dyDescent="0.25">
      <c r="A76" s="217" t="s">
        <v>101</v>
      </c>
      <c r="B76" s="218">
        <v>4346.6850000000004</v>
      </c>
      <c r="C76" s="218">
        <v>1797461.193</v>
      </c>
      <c r="D76" s="219">
        <v>1</v>
      </c>
      <c r="E76" s="220">
        <v>16623.242076999999</v>
      </c>
      <c r="F76" s="236">
        <v>3.5900429916419156E-3</v>
      </c>
      <c r="G76" s="236">
        <v>6.4578672820947251E-3</v>
      </c>
      <c r="J76" s="232"/>
    </row>
    <row r="77" spans="1:10" ht="13.5" thickTop="1" x14ac:dyDescent="0.2">
      <c r="A77" s="229" t="s">
        <v>214</v>
      </c>
      <c r="B77" s="233"/>
      <c r="C77" s="233"/>
      <c r="D77" s="211"/>
      <c r="E77" s="233"/>
      <c r="F77" s="211"/>
      <c r="G77" s="211"/>
      <c r="J77" s="232"/>
    </row>
    <row r="78" spans="1:10" x14ac:dyDescent="0.2">
      <c r="A78" s="223"/>
      <c r="B78" s="234"/>
      <c r="C78" s="234"/>
      <c r="D78" s="225"/>
      <c r="E78" s="234"/>
      <c r="F78" s="228"/>
      <c r="G78" s="228"/>
      <c r="J78" s="232"/>
    </row>
    <row r="79" spans="1:10" x14ac:dyDescent="0.2">
      <c r="A79" s="319" t="s">
        <v>34</v>
      </c>
      <c r="B79" s="323" t="str">
        <f>B3</f>
        <v>As at 31/12/2025</v>
      </c>
      <c r="C79" s="323"/>
      <c r="D79" s="323"/>
      <c r="E79" s="324"/>
      <c r="F79" s="325" t="str">
        <f>F3</f>
        <v>12 months to 31/12/2025</v>
      </c>
      <c r="G79" s="325"/>
      <c r="J79" s="232"/>
    </row>
    <row r="80" spans="1:10" x14ac:dyDescent="0.2">
      <c r="A80" s="320"/>
      <c r="B80" s="226" t="str">
        <f>B4</f>
        <v>Lives insured</v>
      </c>
      <c r="C80" s="226" t="str">
        <f>C4</f>
        <v>Annual premium</v>
      </c>
      <c r="D80" s="203" t="s">
        <v>169</v>
      </c>
      <c r="E80" s="204" t="str">
        <f>E4</f>
        <v>Sum insured</v>
      </c>
      <c r="F80" s="226" t="str">
        <f>F4</f>
        <v>New business</v>
      </c>
      <c r="G80" s="226" t="str">
        <f>G4</f>
        <v>Lapse rate</v>
      </c>
      <c r="J80" s="232"/>
    </row>
    <row r="81" spans="1:10" x14ac:dyDescent="0.2">
      <c r="A81" s="321"/>
      <c r="B81" s="230" t="s">
        <v>209</v>
      </c>
      <c r="C81" s="230" t="s">
        <v>166</v>
      </c>
      <c r="D81" s="206" t="s">
        <v>167</v>
      </c>
      <c r="E81" s="207" t="s">
        <v>168</v>
      </c>
      <c r="F81" s="206"/>
      <c r="G81" s="208"/>
      <c r="J81" s="232"/>
    </row>
    <row r="82" spans="1:10" x14ac:dyDescent="0.2">
      <c r="A82" s="209" t="s">
        <v>210</v>
      </c>
      <c r="B82" s="210" t="s">
        <v>312</v>
      </c>
      <c r="C82" s="210" t="s">
        <v>312</v>
      </c>
      <c r="D82" s="211" t="s">
        <v>312</v>
      </c>
      <c r="E82" s="231" t="s">
        <v>312</v>
      </c>
      <c r="F82" s="235" t="s">
        <v>312</v>
      </c>
      <c r="G82" s="235" t="s">
        <v>312</v>
      </c>
      <c r="J82" s="232"/>
    </row>
    <row r="83" spans="1:10" x14ac:dyDescent="0.2">
      <c r="A83" s="209" t="s" vm="1">
        <v>2</v>
      </c>
      <c r="B83" s="210" t="s">
        <v>312</v>
      </c>
      <c r="C83" s="210" t="s">
        <v>312</v>
      </c>
      <c r="D83" s="211" t="s">
        <v>312</v>
      </c>
      <c r="E83" s="212" t="s">
        <v>312</v>
      </c>
      <c r="F83" s="235" t="s">
        <v>312</v>
      </c>
      <c r="G83" s="235" t="s">
        <v>312</v>
      </c>
      <c r="J83" s="232"/>
    </row>
    <row r="84" spans="1:10" x14ac:dyDescent="0.2">
      <c r="A84" s="209" t="s">
        <v>205</v>
      </c>
      <c r="B84" s="210" t="s">
        <v>312</v>
      </c>
      <c r="C84" s="210" t="s">
        <v>312</v>
      </c>
      <c r="D84" s="211" t="s">
        <v>312</v>
      </c>
      <c r="E84" s="212" t="s">
        <v>312</v>
      </c>
      <c r="F84" s="235" t="s">
        <v>312</v>
      </c>
      <c r="G84" s="235" t="s">
        <v>312</v>
      </c>
      <c r="J84" s="232"/>
    </row>
    <row r="85" spans="1:10" x14ac:dyDescent="0.2">
      <c r="A85" s="209" t="s" vm="5">
        <v>6</v>
      </c>
      <c r="B85" s="210" t="s">
        <v>312</v>
      </c>
      <c r="C85" s="210" t="s">
        <v>312</v>
      </c>
      <c r="D85" s="211" t="s">
        <v>312</v>
      </c>
      <c r="E85" s="212" t="s">
        <v>312</v>
      </c>
      <c r="F85" s="235" t="s">
        <v>312</v>
      </c>
      <c r="G85" s="235" t="s">
        <v>312</v>
      </c>
      <c r="J85" s="232"/>
    </row>
    <row r="86" spans="1:10" x14ac:dyDescent="0.2">
      <c r="A86" s="209" t="s" vm="6">
        <v>7</v>
      </c>
      <c r="B86" s="210" t="s">
        <v>312</v>
      </c>
      <c r="C86" s="210" t="s">
        <v>312</v>
      </c>
      <c r="D86" s="211" t="s">
        <v>312</v>
      </c>
      <c r="E86" s="212" t="s">
        <v>312</v>
      </c>
      <c r="F86" s="235" t="s">
        <v>312</v>
      </c>
      <c r="G86" s="235" t="s">
        <v>312</v>
      </c>
      <c r="J86" s="232"/>
    </row>
    <row r="87" spans="1:10" x14ac:dyDescent="0.2">
      <c r="A87" s="209" t="s" vm="7">
        <v>8</v>
      </c>
      <c r="B87" s="210" t="s">
        <v>312</v>
      </c>
      <c r="C87" s="210" t="s">
        <v>312</v>
      </c>
      <c r="D87" s="211" t="s">
        <v>312</v>
      </c>
      <c r="E87" s="212" t="s">
        <v>312</v>
      </c>
      <c r="F87" s="235" t="s">
        <v>312</v>
      </c>
      <c r="G87" s="235" t="s">
        <v>312</v>
      </c>
      <c r="J87" s="232"/>
    </row>
    <row r="88" spans="1:10" x14ac:dyDescent="0.2">
      <c r="A88" s="209" t="s" vm="8">
        <v>9</v>
      </c>
      <c r="B88" s="210"/>
      <c r="C88" s="210"/>
      <c r="D88" s="211"/>
      <c r="E88" s="212"/>
      <c r="F88" s="235"/>
      <c r="G88" s="235"/>
      <c r="J88" s="232"/>
    </row>
    <row r="89" spans="1:10" x14ac:dyDescent="0.2">
      <c r="A89" s="209" t="s">
        <v>315</v>
      </c>
      <c r="B89" s="210" t="s">
        <v>312</v>
      </c>
      <c r="C89" s="210" t="s">
        <v>312</v>
      </c>
      <c r="D89" s="211" t="s">
        <v>312</v>
      </c>
      <c r="E89" s="212" t="s">
        <v>312</v>
      </c>
      <c r="F89" s="235" t="s">
        <v>312</v>
      </c>
      <c r="G89" s="235" t="s">
        <v>312</v>
      </c>
      <c r="J89" s="232"/>
    </row>
    <row r="90" spans="1:10" x14ac:dyDescent="0.2">
      <c r="A90" s="209" t="s" vm="10">
        <v>11</v>
      </c>
      <c r="B90" s="210" t="s">
        <v>312</v>
      </c>
      <c r="C90" s="210" t="s">
        <v>312</v>
      </c>
      <c r="D90" s="211" t="s">
        <v>312</v>
      </c>
      <c r="E90" s="212" t="s">
        <v>312</v>
      </c>
      <c r="F90" s="235" t="s">
        <v>312</v>
      </c>
      <c r="G90" s="235" t="s">
        <v>312</v>
      </c>
      <c r="J90" s="232"/>
    </row>
    <row r="91" spans="1:10" x14ac:dyDescent="0.2">
      <c r="A91" s="209" t="s">
        <v>273</v>
      </c>
      <c r="B91" s="210" t="s">
        <v>312</v>
      </c>
      <c r="C91" s="210" t="s">
        <v>312</v>
      </c>
      <c r="D91" s="211" t="s">
        <v>312</v>
      </c>
      <c r="E91" s="212" t="s">
        <v>312</v>
      </c>
      <c r="F91" s="235" t="s">
        <v>312</v>
      </c>
      <c r="G91" s="235" t="s">
        <v>312</v>
      </c>
      <c r="J91" s="232"/>
    </row>
    <row r="92" spans="1:10" x14ac:dyDescent="0.2">
      <c r="A92" s="209" t="s">
        <v>270</v>
      </c>
      <c r="B92" s="210" t="s">
        <v>312</v>
      </c>
      <c r="C92" s="210" t="s">
        <v>312</v>
      </c>
      <c r="D92" s="211" t="s">
        <v>312</v>
      </c>
      <c r="E92" s="212" t="s">
        <v>312</v>
      </c>
      <c r="F92" s="235" t="s">
        <v>312</v>
      </c>
      <c r="G92" s="235" t="s">
        <v>312</v>
      </c>
      <c r="J92" s="232"/>
    </row>
    <row r="93" spans="1:10" x14ac:dyDescent="0.2">
      <c r="A93" s="209" t="s">
        <v>211</v>
      </c>
      <c r="B93" s="210" t="s">
        <v>312</v>
      </c>
      <c r="C93" s="210" t="s">
        <v>312</v>
      </c>
      <c r="D93" s="211" t="s">
        <v>312</v>
      </c>
      <c r="E93" s="212" t="s">
        <v>312</v>
      </c>
      <c r="F93" s="235" t="s">
        <v>312</v>
      </c>
      <c r="G93" s="235" t="s">
        <v>312</v>
      </c>
      <c r="J93" s="232"/>
    </row>
    <row r="94" spans="1:10" x14ac:dyDescent="0.2">
      <c r="A94" s="209" t="s" vm="20">
        <v>21</v>
      </c>
      <c r="B94" s="210" t="s">
        <v>312</v>
      </c>
      <c r="C94" s="210" t="s">
        <v>312</v>
      </c>
      <c r="D94" s="211" t="s">
        <v>312</v>
      </c>
      <c r="E94" s="212" t="s">
        <v>312</v>
      </c>
      <c r="F94" s="235" t="s">
        <v>312</v>
      </c>
      <c r="G94" s="235" t="s">
        <v>312</v>
      </c>
      <c r="J94" s="232"/>
    </row>
    <row r="95" spans="1:10" ht="13.5" thickBot="1" x14ac:dyDescent="0.25">
      <c r="A95" s="217" t="s">
        <v>101</v>
      </c>
      <c r="B95" s="218"/>
      <c r="C95" s="218"/>
      <c r="D95" s="218"/>
      <c r="E95" s="220"/>
      <c r="F95" s="236"/>
      <c r="G95" s="236"/>
      <c r="J95" s="232"/>
    </row>
    <row r="96" spans="1:10" ht="13.5" thickTop="1" x14ac:dyDescent="0.2">
      <c r="A96" s="223"/>
      <c r="B96" s="234"/>
      <c r="C96" s="234"/>
      <c r="D96" s="225"/>
      <c r="E96" s="234"/>
      <c r="F96" s="228"/>
      <c r="G96" s="228"/>
      <c r="J96" s="232"/>
    </row>
    <row r="97" spans="1:10" x14ac:dyDescent="0.2">
      <c r="A97" s="319" t="s">
        <v>35</v>
      </c>
      <c r="B97" s="323" t="str">
        <f>B3</f>
        <v>As at 31/12/2025</v>
      </c>
      <c r="C97" s="323"/>
      <c r="D97" s="323"/>
      <c r="E97" s="324"/>
      <c r="F97" s="325" t="str">
        <f>F3</f>
        <v>12 months to 31/12/2025</v>
      </c>
      <c r="G97" s="325"/>
      <c r="J97" s="232"/>
    </row>
    <row r="98" spans="1:10" x14ac:dyDescent="0.2">
      <c r="A98" s="320"/>
      <c r="B98" s="226" t="str">
        <f>B4</f>
        <v>Lives insured</v>
      </c>
      <c r="C98" s="226" t="str">
        <f>C4</f>
        <v>Annual premium</v>
      </c>
      <c r="D98" s="203" t="s">
        <v>169</v>
      </c>
      <c r="E98" s="204" t="str">
        <f>E4</f>
        <v>Sum insured</v>
      </c>
      <c r="F98" s="226" t="str">
        <f>F4</f>
        <v>New business</v>
      </c>
      <c r="G98" s="226" t="str">
        <f>G4</f>
        <v>Lapse rate</v>
      </c>
      <c r="J98" s="232"/>
    </row>
    <row r="99" spans="1:10" x14ac:dyDescent="0.2">
      <c r="A99" s="321"/>
      <c r="B99" s="230" t="s">
        <v>209</v>
      </c>
      <c r="C99" s="230" t="s">
        <v>166</v>
      </c>
      <c r="D99" s="206" t="s">
        <v>167</v>
      </c>
      <c r="E99" s="207" t="s">
        <v>168</v>
      </c>
      <c r="F99" s="206"/>
      <c r="G99" s="208"/>
      <c r="J99" s="232"/>
    </row>
    <row r="100" spans="1:10" x14ac:dyDescent="0.2">
      <c r="A100" s="209" t="s">
        <v>210</v>
      </c>
      <c r="B100" s="210" t="s">
        <v>312</v>
      </c>
      <c r="C100" s="210" t="s">
        <v>312</v>
      </c>
      <c r="D100" s="211" t="s">
        <v>312</v>
      </c>
      <c r="E100" s="231" t="s">
        <v>312</v>
      </c>
      <c r="F100" s="235" t="s">
        <v>312</v>
      </c>
      <c r="G100" s="235" t="s">
        <v>312</v>
      </c>
      <c r="J100" s="232"/>
    </row>
    <row r="101" spans="1:10" x14ac:dyDescent="0.2">
      <c r="A101" s="209" t="s" vm="1">
        <v>2</v>
      </c>
      <c r="B101" s="210" t="s">
        <v>312</v>
      </c>
      <c r="C101" s="210" t="s">
        <v>312</v>
      </c>
      <c r="D101" s="211" t="s">
        <v>312</v>
      </c>
      <c r="E101" s="212" t="s">
        <v>312</v>
      </c>
      <c r="F101" s="235" t="s">
        <v>312</v>
      </c>
      <c r="G101" s="235" t="s">
        <v>312</v>
      </c>
      <c r="J101" s="232"/>
    </row>
    <row r="102" spans="1:10" x14ac:dyDescent="0.2">
      <c r="A102" s="209" t="s">
        <v>205</v>
      </c>
      <c r="B102" s="210" t="s">
        <v>312</v>
      </c>
      <c r="C102" s="210" t="s">
        <v>312</v>
      </c>
      <c r="D102" s="211" t="s">
        <v>312</v>
      </c>
      <c r="E102" s="212" t="s">
        <v>312</v>
      </c>
      <c r="F102" s="235" t="s">
        <v>312</v>
      </c>
      <c r="G102" s="235" t="s">
        <v>312</v>
      </c>
      <c r="J102" s="232"/>
    </row>
    <row r="103" spans="1:10" x14ac:dyDescent="0.2">
      <c r="A103" s="209" t="s" vm="5">
        <v>6</v>
      </c>
      <c r="B103" s="210" t="s">
        <v>312</v>
      </c>
      <c r="C103" s="210" t="s">
        <v>312</v>
      </c>
      <c r="D103" s="211" t="s">
        <v>312</v>
      </c>
      <c r="E103" s="212" t="s">
        <v>312</v>
      </c>
      <c r="F103" s="235" t="s">
        <v>312</v>
      </c>
      <c r="G103" s="235" t="s">
        <v>312</v>
      </c>
      <c r="J103" s="232"/>
    </row>
    <row r="104" spans="1:10" x14ac:dyDescent="0.2">
      <c r="A104" s="209" t="s" vm="6">
        <v>7</v>
      </c>
      <c r="B104" s="210" t="s">
        <v>312</v>
      </c>
      <c r="C104" s="210" t="s">
        <v>312</v>
      </c>
      <c r="D104" s="211" t="s">
        <v>312</v>
      </c>
      <c r="E104" s="212" t="s">
        <v>312</v>
      </c>
      <c r="F104" s="235" t="s">
        <v>312</v>
      </c>
      <c r="G104" s="235" t="s">
        <v>312</v>
      </c>
      <c r="J104" s="232"/>
    </row>
    <row r="105" spans="1:10" x14ac:dyDescent="0.2">
      <c r="A105" s="209" t="s" vm="7">
        <v>8</v>
      </c>
      <c r="B105" s="210" t="s">
        <v>312</v>
      </c>
      <c r="C105" s="210" t="s">
        <v>312</v>
      </c>
      <c r="D105" s="211" t="s">
        <v>312</v>
      </c>
      <c r="E105" s="212" t="s">
        <v>312</v>
      </c>
      <c r="F105" s="235" t="s">
        <v>312</v>
      </c>
      <c r="G105" s="235" t="s">
        <v>312</v>
      </c>
      <c r="J105" s="232"/>
    </row>
    <row r="106" spans="1:10" x14ac:dyDescent="0.2">
      <c r="A106" s="209" t="s" vm="8">
        <v>9</v>
      </c>
      <c r="B106" s="210" t="s">
        <v>312</v>
      </c>
      <c r="C106" s="210" t="s">
        <v>312</v>
      </c>
      <c r="D106" s="211" t="s">
        <v>312</v>
      </c>
      <c r="E106" s="212" t="s">
        <v>312</v>
      </c>
      <c r="F106" s="235" t="s">
        <v>312</v>
      </c>
      <c r="G106" s="235" t="s">
        <v>312</v>
      </c>
      <c r="J106" s="232"/>
    </row>
    <row r="107" spans="1:10" x14ac:dyDescent="0.2">
      <c r="A107" s="209" t="s">
        <v>315</v>
      </c>
      <c r="B107" s="210" t="s">
        <v>312</v>
      </c>
      <c r="C107" s="210" t="s">
        <v>312</v>
      </c>
      <c r="D107" s="211" t="s">
        <v>312</v>
      </c>
      <c r="E107" s="212" t="s">
        <v>312</v>
      </c>
      <c r="F107" s="235" t="s">
        <v>312</v>
      </c>
      <c r="G107" s="235" t="s">
        <v>312</v>
      </c>
      <c r="J107" s="232"/>
    </row>
    <row r="108" spans="1:10" x14ac:dyDescent="0.2">
      <c r="A108" s="209" t="s" vm="10">
        <v>11</v>
      </c>
      <c r="B108" s="210" t="s">
        <v>312</v>
      </c>
      <c r="C108" s="210" t="s">
        <v>312</v>
      </c>
      <c r="D108" s="211" t="s">
        <v>312</v>
      </c>
      <c r="E108" s="212" t="s">
        <v>312</v>
      </c>
      <c r="F108" s="235" t="s">
        <v>312</v>
      </c>
      <c r="G108" s="235" t="s">
        <v>312</v>
      </c>
      <c r="J108" s="232"/>
    </row>
    <row r="109" spans="1:10" x14ac:dyDescent="0.2">
      <c r="A109" s="209" t="s">
        <v>273</v>
      </c>
      <c r="B109" s="210" t="s">
        <v>312</v>
      </c>
      <c r="C109" s="210" t="s">
        <v>312</v>
      </c>
      <c r="D109" s="211" t="s">
        <v>312</v>
      </c>
      <c r="E109" s="212" t="s">
        <v>312</v>
      </c>
      <c r="F109" s="235" t="s">
        <v>312</v>
      </c>
      <c r="G109" s="235" t="s">
        <v>312</v>
      </c>
      <c r="J109" s="232"/>
    </row>
    <row r="110" spans="1:10" x14ac:dyDescent="0.2">
      <c r="A110" s="209" t="s">
        <v>270</v>
      </c>
      <c r="B110" s="210" t="s">
        <v>312</v>
      </c>
      <c r="C110" s="210" t="s">
        <v>312</v>
      </c>
      <c r="D110" s="211" t="s">
        <v>312</v>
      </c>
      <c r="E110" s="212" t="s">
        <v>312</v>
      </c>
      <c r="F110" s="235" t="s">
        <v>312</v>
      </c>
      <c r="G110" s="235" t="s">
        <v>312</v>
      </c>
      <c r="J110" s="232"/>
    </row>
    <row r="111" spans="1:10" x14ac:dyDescent="0.2">
      <c r="A111" s="209" t="s">
        <v>211</v>
      </c>
      <c r="B111" s="210" t="s">
        <v>312</v>
      </c>
      <c r="C111" s="210" t="s">
        <v>312</v>
      </c>
      <c r="D111" s="211" t="s">
        <v>312</v>
      </c>
      <c r="E111" s="212" t="s">
        <v>312</v>
      </c>
      <c r="F111" s="235" t="s">
        <v>312</v>
      </c>
      <c r="G111" s="235" t="s">
        <v>312</v>
      </c>
      <c r="J111" s="232"/>
    </row>
    <row r="112" spans="1:10" x14ac:dyDescent="0.2">
      <c r="A112" s="209" t="s" vm="20">
        <v>21</v>
      </c>
      <c r="B112" s="210" t="s">
        <v>312</v>
      </c>
      <c r="C112" s="210" t="s">
        <v>312</v>
      </c>
      <c r="D112" s="211" t="s">
        <v>312</v>
      </c>
      <c r="E112" s="212" t="s">
        <v>312</v>
      </c>
      <c r="F112" s="235" t="s">
        <v>312</v>
      </c>
      <c r="G112" s="235" t="s">
        <v>312</v>
      </c>
      <c r="J112" s="232"/>
    </row>
    <row r="113" spans="1:10" s="221" customFormat="1" ht="13.5" thickBot="1" x14ac:dyDescent="0.25">
      <c r="A113" s="217" t="s">
        <v>101</v>
      </c>
      <c r="B113" s="218" t="s">
        <v>312</v>
      </c>
      <c r="C113" s="218" t="s">
        <v>312</v>
      </c>
      <c r="D113" s="218" t="s">
        <v>312</v>
      </c>
      <c r="E113" s="220" t="s">
        <v>312</v>
      </c>
      <c r="F113" s="236" t="s">
        <v>312</v>
      </c>
      <c r="G113" s="236" t="s">
        <v>312</v>
      </c>
      <c r="J113" s="232"/>
    </row>
    <row r="114" spans="1:10" ht="13.5" thickTop="1" x14ac:dyDescent="0.2">
      <c r="A114" s="227"/>
      <c r="B114" s="237"/>
      <c r="C114" s="237"/>
      <c r="D114" s="211"/>
      <c r="E114" s="237"/>
      <c r="F114" s="238"/>
      <c r="G114" s="238"/>
      <c r="J114" s="232"/>
    </row>
    <row r="115" spans="1:10" x14ac:dyDescent="0.2">
      <c r="A115" s="223"/>
      <c r="B115" s="234"/>
      <c r="C115" s="234"/>
      <c r="D115" s="225"/>
      <c r="E115" s="234"/>
      <c r="F115" s="228"/>
      <c r="G115" s="228"/>
      <c r="J115" s="232"/>
    </row>
    <row r="116" spans="1:10" x14ac:dyDescent="0.2">
      <c r="A116" s="319" t="s">
        <v>36</v>
      </c>
      <c r="B116" s="323" t="str">
        <f>B3</f>
        <v>As at 31/12/2025</v>
      </c>
      <c r="C116" s="323"/>
      <c r="D116" s="323"/>
      <c r="E116" s="324"/>
      <c r="F116" s="325" t="str">
        <f>F3</f>
        <v>12 months to 31/12/2025</v>
      </c>
      <c r="G116" s="325"/>
      <c r="J116" s="232"/>
    </row>
    <row r="117" spans="1:10" x14ac:dyDescent="0.2">
      <c r="A117" s="320"/>
      <c r="B117" s="226" t="str">
        <f>B4</f>
        <v>Lives insured</v>
      </c>
      <c r="C117" s="226" t="str">
        <f>C4</f>
        <v>Annual premium</v>
      </c>
      <c r="D117" s="203" t="s">
        <v>169</v>
      </c>
      <c r="E117" s="204" t="str">
        <f>E4</f>
        <v>Sum insured</v>
      </c>
      <c r="F117" s="226" t="str">
        <f>F4</f>
        <v>New business</v>
      </c>
      <c r="G117" s="226" t="str">
        <f>G4</f>
        <v>Lapse rate</v>
      </c>
      <c r="J117" s="232"/>
    </row>
    <row r="118" spans="1:10" x14ac:dyDescent="0.2">
      <c r="A118" s="321"/>
      <c r="B118" s="230" t="s">
        <v>209</v>
      </c>
      <c r="C118" s="230" t="s">
        <v>166</v>
      </c>
      <c r="D118" s="206" t="s">
        <v>167</v>
      </c>
      <c r="E118" s="207" t="s">
        <v>168</v>
      </c>
      <c r="F118" s="206"/>
      <c r="G118" s="208"/>
      <c r="J118" s="232"/>
    </row>
    <row r="119" spans="1:10" x14ac:dyDescent="0.2">
      <c r="A119" s="209" t="s">
        <v>210</v>
      </c>
      <c r="B119" s="210" t="s">
        <v>312</v>
      </c>
      <c r="C119" s="210" t="s">
        <v>312</v>
      </c>
      <c r="D119" s="211" t="s">
        <v>312</v>
      </c>
      <c r="E119" s="231" t="s">
        <v>312</v>
      </c>
      <c r="F119" s="235" t="s">
        <v>312</v>
      </c>
      <c r="G119" s="235" t="s">
        <v>312</v>
      </c>
      <c r="J119" s="232"/>
    </row>
    <row r="120" spans="1:10" x14ac:dyDescent="0.2">
      <c r="A120" s="209" t="s" vm="1">
        <v>2</v>
      </c>
      <c r="B120" s="210" t="s">
        <v>312</v>
      </c>
      <c r="C120" s="210" t="s">
        <v>312</v>
      </c>
      <c r="D120" s="211" t="s">
        <v>312</v>
      </c>
      <c r="E120" s="212" t="s">
        <v>312</v>
      </c>
      <c r="F120" s="235" t="s">
        <v>312</v>
      </c>
      <c r="G120" s="235" t="s">
        <v>312</v>
      </c>
      <c r="J120" s="232"/>
    </row>
    <row r="121" spans="1:10" x14ac:dyDescent="0.2">
      <c r="A121" s="209" t="s">
        <v>205</v>
      </c>
      <c r="B121" s="210" t="s">
        <v>312</v>
      </c>
      <c r="C121" s="210" t="s">
        <v>312</v>
      </c>
      <c r="D121" s="211" t="s">
        <v>312</v>
      </c>
      <c r="E121" s="212" t="s">
        <v>312</v>
      </c>
      <c r="F121" s="235" t="s">
        <v>312</v>
      </c>
      <c r="G121" s="235" t="s">
        <v>312</v>
      </c>
      <c r="J121" s="232"/>
    </row>
    <row r="122" spans="1:10" x14ac:dyDescent="0.2">
      <c r="A122" s="209" t="s" vm="5">
        <v>6</v>
      </c>
      <c r="B122" s="210" t="s">
        <v>312</v>
      </c>
      <c r="C122" s="210" t="s">
        <v>312</v>
      </c>
      <c r="D122" s="211" t="s">
        <v>312</v>
      </c>
      <c r="E122" s="212" t="s">
        <v>312</v>
      </c>
      <c r="F122" s="235" t="s">
        <v>312</v>
      </c>
      <c r="G122" s="235" t="s">
        <v>312</v>
      </c>
      <c r="J122" s="232"/>
    </row>
    <row r="123" spans="1:10" x14ac:dyDescent="0.2">
      <c r="A123" s="209" t="s" vm="6">
        <v>7</v>
      </c>
      <c r="B123" s="210" t="s">
        <v>312</v>
      </c>
      <c r="C123" s="210" t="s">
        <v>312</v>
      </c>
      <c r="D123" s="211" t="s">
        <v>312</v>
      </c>
      <c r="E123" s="212" t="s">
        <v>312</v>
      </c>
      <c r="F123" s="235" t="s">
        <v>312</v>
      </c>
      <c r="G123" s="235" t="s">
        <v>312</v>
      </c>
      <c r="J123" s="232"/>
    </row>
    <row r="124" spans="1:10" x14ac:dyDescent="0.2">
      <c r="A124" s="209" t="s" vm="7">
        <v>8</v>
      </c>
      <c r="B124" s="210" t="s">
        <v>312</v>
      </c>
      <c r="C124" s="210" t="s">
        <v>312</v>
      </c>
      <c r="D124" s="211" t="s">
        <v>312</v>
      </c>
      <c r="E124" s="212" t="s">
        <v>312</v>
      </c>
      <c r="F124" s="235" t="s">
        <v>312</v>
      </c>
      <c r="G124" s="235" t="s">
        <v>312</v>
      </c>
      <c r="J124" s="232"/>
    </row>
    <row r="125" spans="1:10" x14ac:dyDescent="0.2">
      <c r="A125" s="209" t="s" vm="8">
        <v>9</v>
      </c>
      <c r="B125" s="210" t="s">
        <v>312</v>
      </c>
      <c r="C125" s="210" t="s">
        <v>312</v>
      </c>
      <c r="D125" s="211" t="s">
        <v>312</v>
      </c>
      <c r="E125" s="212" t="s">
        <v>312</v>
      </c>
      <c r="F125" s="235" t="s">
        <v>312</v>
      </c>
      <c r="G125" s="235" t="s">
        <v>312</v>
      </c>
      <c r="J125" s="232"/>
    </row>
    <row r="126" spans="1:10" x14ac:dyDescent="0.2">
      <c r="A126" s="209" t="s">
        <v>315</v>
      </c>
      <c r="B126" s="210" t="s">
        <v>312</v>
      </c>
      <c r="C126" s="210" t="s">
        <v>312</v>
      </c>
      <c r="D126" s="211" t="s">
        <v>312</v>
      </c>
      <c r="E126" s="212" t="s">
        <v>312</v>
      </c>
      <c r="F126" s="235" t="s">
        <v>312</v>
      </c>
      <c r="G126" s="235" t="s">
        <v>312</v>
      </c>
      <c r="J126" s="232"/>
    </row>
    <row r="127" spans="1:10" x14ac:dyDescent="0.2">
      <c r="A127" s="209" t="s" vm="10">
        <v>11</v>
      </c>
      <c r="B127" s="210" t="s">
        <v>312</v>
      </c>
      <c r="C127" s="210" t="s">
        <v>312</v>
      </c>
      <c r="D127" s="211" t="s">
        <v>312</v>
      </c>
      <c r="E127" s="212" t="s">
        <v>312</v>
      </c>
      <c r="F127" s="235" t="s">
        <v>312</v>
      </c>
      <c r="G127" s="235" t="s">
        <v>312</v>
      </c>
      <c r="J127" s="232"/>
    </row>
    <row r="128" spans="1:10" x14ac:dyDescent="0.2">
      <c r="A128" s="209" t="s">
        <v>273</v>
      </c>
      <c r="B128" s="210" t="s">
        <v>312</v>
      </c>
      <c r="C128" s="210" t="s">
        <v>312</v>
      </c>
      <c r="D128" s="211" t="s">
        <v>312</v>
      </c>
      <c r="E128" s="212" t="s">
        <v>312</v>
      </c>
      <c r="F128" s="235" t="s">
        <v>312</v>
      </c>
      <c r="G128" s="235" t="s">
        <v>312</v>
      </c>
      <c r="J128" s="232"/>
    </row>
    <row r="129" spans="1:10" x14ac:dyDescent="0.2">
      <c r="A129" s="209" t="s">
        <v>270</v>
      </c>
      <c r="B129" s="210" t="s">
        <v>312</v>
      </c>
      <c r="C129" s="210" t="s">
        <v>312</v>
      </c>
      <c r="D129" s="211" t="s">
        <v>312</v>
      </c>
      <c r="E129" s="212" t="s">
        <v>312</v>
      </c>
      <c r="F129" s="235" t="s">
        <v>312</v>
      </c>
      <c r="G129" s="235" t="s">
        <v>312</v>
      </c>
      <c r="J129" s="232"/>
    </row>
    <row r="130" spans="1:10" x14ac:dyDescent="0.2">
      <c r="A130" s="209" t="s">
        <v>211</v>
      </c>
      <c r="B130" s="210" t="s">
        <v>312</v>
      </c>
      <c r="C130" s="210" t="s">
        <v>312</v>
      </c>
      <c r="D130" s="211" t="s">
        <v>312</v>
      </c>
      <c r="E130" s="212" t="s">
        <v>312</v>
      </c>
      <c r="F130" s="235" t="s">
        <v>312</v>
      </c>
      <c r="G130" s="235" t="s">
        <v>312</v>
      </c>
      <c r="J130" s="232"/>
    </row>
    <row r="131" spans="1:10" x14ac:dyDescent="0.2">
      <c r="A131" s="209" t="s" vm="20">
        <v>21</v>
      </c>
      <c r="B131" s="210" t="s">
        <v>312</v>
      </c>
      <c r="C131" s="210" t="s">
        <v>312</v>
      </c>
      <c r="D131" s="211" t="s">
        <v>312</v>
      </c>
      <c r="E131" s="212" t="s">
        <v>312</v>
      </c>
      <c r="F131" s="235" t="s">
        <v>312</v>
      </c>
      <c r="G131" s="235" t="s">
        <v>312</v>
      </c>
      <c r="J131" s="232"/>
    </row>
    <row r="132" spans="1:10" s="221" customFormat="1" ht="13.5" thickBot="1" x14ac:dyDescent="0.25">
      <c r="A132" s="217" t="s">
        <v>101</v>
      </c>
      <c r="B132" s="218" t="s">
        <v>312</v>
      </c>
      <c r="C132" s="218" t="s">
        <v>312</v>
      </c>
      <c r="D132" s="219" t="s">
        <v>312</v>
      </c>
      <c r="E132" s="220" t="s">
        <v>312</v>
      </c>
      <c r="F132" s="236" t="s">
        <v>312</v>
      </c>
      <c r="G132" s="236" t="s">
        <v>312</v>
      </c>
      <c r="J132" s="232"/>
    </row>
    <row r="133" spans="1:10" ht="13.5" thickTop="1" x14ac:dyDescent="0.2">
      <c r="B133" s="237"/>
      <c r="C133" s="237"/>
      <c r="D133" s="211"/>
      <c r="E133" s="237"/>
      <c r="F133" s="238"/>
      <c r="G133" s="238"/>
    </row>
  </sheetData>
  <sortState xmlns:xlrd2="http://schemas.microsoft.com/office/spreadsheetml/2017/richdata2" ref="A119:A131">
    <sortCondition ref="A119:A131"/>
  </sortState>
  <mergeCells count="22">
    <mergeCell ref="F3:G3"/>
    <mergeCell ref="N7:O7"/>
    <mergeCell ref="B22:E22"/>
    <mergeCell ref="F22:G22"/>
    <mergeCell ref="B41:E41"/>
    <mergeCell ref="F41:G41"/>
    <mergeCell ref="B116:E116"/>
    <mergeCell ref="F116:G116"/>
    <mergeCell ref="A3:A5"/>
    <mergeCell ref="A22:A24"/>
    <mergeCell ref="A41:A43"/>
    <mergeCell ref="A60:A62"/>
    <mergeCell ref="A79:A81"/>
    <mergeCell ref="A97:A99"/>
    <mergeCell ref="A116:A118"/>
    <mergeCell ref="B60:E60"/>
    <mergeCell ref="F60:G60"/>
    <mergeCell ref="B79:E79"/>
    <mergeCell ref="F79:G79"/>
    <mergeCell ref="B97:E97"/>
    <mergeCell ref="F97:G97"/>
    <mergeCell ref="B3:E3"/>
  </mergeCells>
  <pageMargins left="0.7" right="0.7" top="0.75" bottom="0.75" header="0.3" footer="0.3"/>
  <pageSetup paperSize="9" orientation="portrait" r:id="rId1"/>
  <headerFooter>
    <oddHeader>&amp;C&amp;B&amp;"Arial"&amp;12&amp;Kff0000​‌OFFICIAL: Sensitive‌​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RASecurityClassification xmlns="95c2d1d2-c827-46ba-beaf-02b545c4f6ca">OFFICIAL: Sensitive</APRASecurityClassification>
    <APRADescription xmlns="95c2d1d2-c827-46ba-beaf-02b545c4f6ca" xsi:nil="true"/>
    <APRAKeywords xmlns="95c2d1d2-c827-46ba-beaf-02b545c4f6ca" xsi:nil="true"/>
    <Notes xmlns="95c2d1d2-c827-46ba-beaf-02b545c4f6ca" xsi:nil="true"/>
    <lcf76f155ced4ddcb4097134ff3c332f xmlns="95c2d1d2-c827-46ba-beaf-02b545c4f6ca">
      <Terms xmlns="http://schemas.microsoft.com/office/infopath/2007/PartnerControls"/>
    </lcf76f155ced4ddcb4097134ff3c332f>
    <TaxCatchAll xmlns="19950b9c-69ba-4c9a-93bc-55ff189ad0a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51F443683EB284FA92F4EFA2381058B" ma:contentTypeVersion="18" ma:contentTypeDescription="Create a new document." ma:contentTypeScope="" ma:versionID="0794dcd6d7252ae488bbd4efc552eacd">
  <xsd:schema xmlns:xsd="http://www.w3.org/2001/XMLSchema" xmlns:xs="http://www.w3.org/2001/XMLSchema" xmlns:p="http://schemas.microsoft.com/office/2006/metadata/properties" xmlns:ns2="95c2d1d2-c827-46ba-beaf-02b545c4f6ca" xmlns:ns3="19950b9c-69ba-4c9a-93bc-55ff189ad0aa" targetNamespace="http://schemas.microsoft.com/office/2006/metadata/properties" ma:root="true" ma:fieldsID="34287e4342f1028614e2240ea61c7435" ns2:_="" ns3:_="">
    <xsd:import namespace="95c2d1d2-c827-46ba-beaf-02b545c4f6ca"/>
    <xsd:import namespace="19950b9c-69ba-4c9a-93bc-55ff189ad0aa"/>
    <xsd:element name="properties">
      <xsd:complexType>
        <xsd:sequence>
          <xsd:element name="documentManagement">
            <xsd:complexType>
              <xsd:all>
                <xsd:element ref="ns2:APRADescription" minOccurs="0"/>
                <xsd:element ref="ns2:APRAKeywords" minOccurs="0"/>
                <xsd:element ref="ns2:APRASecurityClassification"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OCR" minOccurs="0"/>
                <xsd:element ref="ns2:Note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c2d1d2-c827-46ba-beaf-02b545c4f6ca" elementFormDefault="qualified">
    <xsd:import namespace="http://schemas.microsoft.com/office/2006/documentManagement/types"/>
    <xsd:import namespace="http://schemas.microsoft.com/office/infopath/2007/PartnerControls"/>
    <xsd:element name="APRADescription" ma:index="8" nillable="true" ma:displayName="APRA Description" ma:description="File from Finance" ma:format="Dropdown" ma:internalName="APRADescription">
      <xsd:simpleType>
        <xsd:restriction base="dms:Note">
          <xsd:maxLength value="255"/>
        </xsd:restriction>
      </xsd:simpleType>
    </xsd:element>
    <xsd:element name="APRAKeywords" ma:index="9" nillable="true" ma:displayName="APRA Keywords" ma:internalName="APRAKeywords">
      <xsd:simpleType>
        <xsd:restriction base="dms:Text">
          <xsd:maxLength value="255"/>
        </xsd:restriction>
      </xsd:simpleType>
    </xsd:element>
    <xsd:element name="APRASecurityClassification" ma:index="10" nillable="true" ma:displayName="Security Classification" ma:default="OFFICIAL: Sensitive" ma:description="APRA Security Classification" ma:format="Dropdown" ma:internalName="APRASecurityClassification">
      <xsd:simpleType>
        <xsd:restriction base="dms:Choice">
          <xsd:enumeration value="PERSONAL"/>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format="Dropdown" ma:internalName="Notes">
      <xsd:simpleType>
        <xsd:restriction base="dms:Text">
          <xsd:maxLength value="255"/>
        </xsd:restrictio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950b9c-69ba-4c9a-93bc-55ff189ad0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b644fbf-dc55-4b31-9130-66db11e9a26a}" ma:internalName="TaxCatchAll" ma:showField="CatchAllData" ma:web="19950b9c-69ba-4c9a-93bc-55ff189ad0a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7322BB-8136-495D-BA59-9039F72C59B7}">
  <ds:schemaRefs>
    <ds:schemaRef ds:uri="http://schemas.microsoft.com/office/2006/metadata/properties"/>
    <ds:schemaRef ds:uri="http://schemas.microsoft.com/office/infopath/2007/PartnerControls"/>
    <ds:schemaRef ds:uri="95c2d1d2-c827-46ba-beaf-02b545c4f6ca"/>
    <ds:schemaRef ds:uri="19950b9c-69ba-4c9a-93bc-55ff189ad0aa"/>
  </ds:schemaRefs>
</ds:datastoreItem>
</file>

<file path=customXml/itemProps2.xml><?xml version="1.0" encoding="utf-8"?>
<ds:datastoreItem xmlns:ds="http://schemas.openxmlformats.org/officeDocument/2006/customXml" ds:itemID="{6B6D9833-D0B4-457B-BC77-6E06AEE68AC6}">
  <ds:schemaRefs>
    <ds:schemaRef ds:uri="http://schemas.microsoft.com/sharepoint/v3/contenttype/forms"/>
  </ds:schemaRefs>
</ds:datastoreItem>
</file>

<file path=customXml/itemProps3.xml><?xml version="1.0" encoding="utf-8"?>
<ds:datastoreItem xmlns:ds="http://schemas.openxmlformats.org/officeDocument/2006/customXml" ds:itemID="{451DFAC2-8140-4B55-B641-A41EE6E225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c2d1d2-c827-46ba-beaf-02b545c4f6ca"/>
    <ds:schemaRef ds:uri="19950b9c-69ba-4c9a-93bc-55ff189ad0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7</vt:i4>
      </vt:variant>
    </vt:vector>
  </HeadingPairs>
  <TitlesOfParts>
    <vt:vector size="42" baseType="lpstr">
      <vt:lpstr>Industry level data</vt:lpstr>
      <vt:lpstr>Cover</vt:lpstr>
      <vt:lpstr>Notes</vt:lpstr>
      <vt:lpstr>Contents</vt:lpstr>
      <vt:lpstr>Industry_Level_Results</vt:lpstr>
      <vt:lpstr>Charts</vt:lpstr>
      <vt:lpstr>Policy_Ind Advised</vt:lpstr>
      <vt:lpstr>Policy_Ind Non-Advised</vt:lpstr>
      <vt:lpstr>Policy_GrpSup</vt:lpstr>
      <vt:lpstr>Claims_Amount</vt:lpstr>
      <vt:lpstr>Policy_GrpOrd</vt:lpstr>
      <vt:lpstr>Claims_Ind Advised</vt:lpstr>
      <vt:lpstr>Claims_Ind Non-Advised</vt:lpstr>
      <vt:lpstr>Claims_GrpSup</vt:lpstr>
      <vt:lpstr>Claims_GrpOrd</vt:lpstr>
      <vt:lpstr>Claims Duration_Ind Advised</vt:lpstr>
      <vt:lpstr>Claims_Duration_Amount</vt:lpstr>
      <vt:lpstr>Claims Duration_Ind Non-Advised</vt:lpstr>
      <vt:lpstr>Claims Duration_GrpSup</vt:lpstr>
      <vt:lpstr>Claims Duration_GrpOrd</vt:lpstr>
      <vt:lpstr>Claims Ratio</vt:lpstr>
      <vt:lpstr>Disputes_Ind Advised</vt:lpstr>
      <vt:lpstr>Disputes_Ind Non-Advised</vt:lpstr>
      <vt:lpstr>Disputes_GrpSup</vt:lpstr>
      <vt:lpstr>Disputes_GrpOrd</vt:lpstr>
      <vt:lpstr>Disputes Dur_Ind Advised</vt:lpstr>
      <vt:lpstr>Disputes Dur_Ind Non-Advised</vt:lpstr>
      <vt:lpstr>Disputes Dur_GrpSup</vt:lpstr>
      <vt:lpstr>Disputes Dur_GrpOrd</vt:lpstr>
      <vt:lpstr>Claims Withdrawn Reasons</vt:lpstr>
      <vt:lpstr>Claims Declined Reasons</vt:lpstr>
      <vt:lpstr>Dispute Reasons</vt:lpstr>
      <vt:lpstr>Life insurers</vt:lpstr>
      <vt:lpstr>Disputes_Amount</vt:lpstr>
      <vt:lpstr>Dispute_Duration_Amount</vt:lpstr>
      <vt:lpstr>Charts!_ftn1</vt:lpstr>
      <vt:lpstr>Charts!_ftnref1</vt:lpstr>
      <vt:lpstr>Life_insurers</vt:lpstr>
      <vt:lpstr>Contents!Print_Area</vt:lpstr>
      <vt:lpstr>'Life insurers'!Print_Area</vt:lpstr>
      <vt:lpstr>Notes!Print_Area</vt:lpstr>
      <vt:lpstr>Contents!Z_CE7EBE67_DCEA_4A6B_A7CE_D3282729E0AF_.wvu.PrintArea</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 Stephnie</dc:creator>
  <cp:keywords>[SEC=OFFICIAL:Sensitive]</cp:keywords>
  <cp:lastModifiedBy>Samanthi Peiris</cp:lastModifiedBy>
  <cp:lastPrinted>2019-01-17T23:59:05Z</cp:lastPrinted>
  <dcterms:created xsi:type="dcterms:W3CDTF">2018-12-06T02:21:03Z</dcterms:created>
  <dcterms:modified xsi:type="dcterms:W3CDTF">2026-04-28T22:58:22Z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Header">
    <vt:lpwstr>OFFICIAL: Sensitive</vt:lpwstr>
  </property>
  <property fmtid="{D5CDD505-2E9C-101B-9397-08002B2CF9AE}" pid="3" name="PM_ProtectiveMarkingValue_Footer">
    <vt:lpwstr>OFFICIAL: Sensitive</vt:lpwstr>
  </property>
  <property fmtid="{D5CDD505-2E9C-101B-9397-08002B2CF9AE}" pid="4" name="PM_Caveats_Count">
    <vt:lpwstr>0</vt:lpwstr>
  </property>
  <property fmtid="{D5CDD505-2E9C-101B-9397-08002B2CF9AE}" pid="5" name="PM_Originator_Hash_SHA1">
    <vt:lpwstr>37A1AD2646A35F969A141996F5CFA33F0AB70A5D</vt:lpwstr>
  </property>
  <property fmtid="{D5CDD505-2E9C-101B-9397-08002B2CF9AE}" pid="6" name="PM_SecurityClassification">
    <vt:lpwstr>OFFICIAL:Sensitive</vt:lpwstr>
  </property>
  <property fmtid="{D5CDD505-2E9C-101B-9397-08002B2CF9AE}" pid="7" name="PM_DisplayValueSecClassificationWithQualifier">
    <vt:lpwstr>OFFICIAL: Sensitive</vt:lpwstr>
  </property>
  <property fmtid="{D5CDD505-2E9C-101B-9397-08002B2CF9AE}" pid="8" name="PM_Qualifier">
    <vt:lpwstr/>
  </property>
  <property fmtid="{D5CDD505-2E9C-101B-9397-08002B2CF9AE}" pid="9" name="PM_Hash_SHA1">
    <vt:lpwstr>C2784E7D11312CAA50BAD806707DFE0549B5AEB2</vt:lpwstr>
  </property>
  <property fmtid="{D5CDD505-2E9C-101B-9397-08002B2CF9AE}" pid="10" name="PM_ProtectiveMarkingImage_Header">
    <vt:lpwstr>C:\Program Files\Common Files\janusNET Shared\janusSEAL\Images\DocumentSlashBlue.png</vt:lpwstr>
  </property>
  <property fmtid="{D5CDD505-2E9C-101B-9397-08002B2CF9AE}" pid="11" name="PM_InsertionValue">
    <vt:lpwstr>OFFICIAL: Sensitive</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2018.3</vt:lpwstr>
  </property>
  <property fmtid="{D5CDD505-2E9C-101B-9397-08002B2CF9AE}" pid="15" name="PM_Originating_FileId">
    <vt:lpwstr>949C35EBBAE1471195F729D927BDC0CE</vt:lpwstr>
  </property>
  <property fmtid="{D5CDD505-2E9C-101B-9397-08002B2CF9AE}" pid="16" name="PM_OriginationTimeStamp">
    <vt:lpwstr>2022-10-14T10:31:46Z</vt:lpwstr>
  </property>
  <property fmtid="{D5CDD505-2E9C-101B-9397-08002B2CF9AE}" pid="17" name="PM_Hash_Version">
    <vt:lpwstr>2022.1</vt:lpwstr>
  </property>
  <property fmtid="{D5CDD505-2E9C-101B-9397-08002B2CF9AE}" pid="18" name="PM_Hash_Salt_Prev">
    <vt:lpwstr>A61755E214EF024734E2E0087DD0CEAE</vt:lpwstr>
  </property>
  <property fmtid="{D5CDD505-2E9C-101B-9397-08002B2CF9AE}" pid="19" name="PM_Hash_Salt">
    <vt:lpwstr>48041DE96A2044F5AA52431D5CF2273A</vt:lpwstr>
  </property>
  <property fmtid="{D5CDD505-2E9C-101B-9397-08002B2CF9AE}" pid="20" name="PM_PrintOutPlacement_XLS">
    <vt:lpwstr>CenterHeader</vt:lpwstr>
  </property>
  <property fmtid="{D5CDD505-2E9C-101B-9397-08002B2CF9AE}" pid="21" name="PM_SecurityClassification_Prev">
    <vt:lpwstr>OFFICIAL:Sensitive</vt:lpwstr>
  </property>
  <property fmtid="{D5CDD505-2E9C-101B-9397-08002B2CF9AE}" pid="22" name="PM_Qualifier_Prev">
    <vt:lpwstr/>
  </property>
  <property fmtid="{D5CDD505-2E9C-101B-9397-08002B2CF9AE}" pid="23" name="PM_Note">
    <vt:lpwstr/>
  </property>
  <property fmtid="{D5CDD505-2E9C-101B-9397-08002B2CF9AE}" pid="24" name="PM_Markers">
    <vt:lpwstr/>
  </property>
  <property fmtid="{D5CDD505-2E9C-101B-9397-08002B2CF9AE}" pid="25" name="PM_Display">
    <vt:lpwstr>OFFICIAL: Sensitive</vt:lpwstr>
  </property>
  <property fmtid="{D5CDD505-2E9C-101B-9397-08002B2CF9AE}" pid="26" name="PMUuid">
    <vt:lpwstr>v=2022.2;d=gov.au;g=ABA70C08-925C-5FA3-8765-3178156983AC</vt:lpwstr>
  </property>
  <property fmtid="{D5CDD505-2E9C-101B-9397-08002B2CF9AE}" pid="27" name="PM_OriginatorUserAccountName_SHA256">
    <vt:lpwstr>1D11B5C66E6BD9A53347087D88056B3867C1099F47696C692020879572097654</vt:lpwstr>
  </property>
  <property fmtid="{D5CDD505-2E9C-101B-9397-08002B2CF9AE}" pid="28" name="PM_OriginatorDomainName_SHA256">
    <vt:lpwstr>ECBDE2B44A971754412B3FB70606937A119CC0D4B6C1B658A40FBD41C30BE3EC</vt:lpwstr>
  </property>
  <property fmtid="{D5CDD505-2E9C-101B-9397-08002B2CF9AE}" pid="29" name="PMHMAC">
    <vt:lpwstr>v=2022.1;a=SHA256;h=B8401DF0599FEBFC57ECD0C4562921B8DA5FE5E5E141C4006712010C9A055607</vt:lpwstr>
  </property>
  <property fmtid="{D5CDD505-2E9C-101B-9397-08002B2CF9AE}" pid="30" name="MediaServiceImageTags">
    <vt:lpwstr/>
  </property>
  <property fmtid="{D5CDD505-2E9C-101B-9397-08002B2CF9AE}" pid="31" name="ContentTypeId">
    <vt:lpwstr>0x010100651F443683EB284FA92F4EFA2381058B</vt:lpwstr>
  </property>
  <property fmtid="{D5CDD505-2E9C-101B-9397-08002B2CF9AE}" pid="32" name="MSIP_Label_c0129afb-6481-4f92-bc9f-5a4a6346364d_Enabled">
    <vt:lpwstr>true</vt:lpwstr>
  </property>
  <property fmtid="{D5CDD505-2E9C-101B-9397-08002B2CF9AE}" pid="33" name="MSIP_Label_c0129afb-6481-4f92-bc9f-5a4a6346364d_SetDate">
    <vt:lpwstr>2026-04-02T00:44:34Z</vt:lpwstr>
  </property>
  <property fmtid="{D5CDD505-2E9C-101B-9397-08002B2CF9AE}" pid="34" name="MSIP_Label_c0129afb-6481-4f92-bc9f-5a4a6346364d_Method">
    <vt:lpwstr>Privileged</vt:lpwstr>
  </property>
  <property fmtid="{D5CDD505-2E9C-101B-9397-08002B2CF9AE}" pid="35" name="MSIP_Label_c0129afb-6481-4f92-bc9f-5a4a6346364d_Name">
    <vt:lpwstr>OFFICIAL</vt:lpwstr>
  </property>
  <property fmtid="{D5CDD505-2E9C-101B-9397-08002B2CF9AE}" pid="36" name="MSIP_Label_c0129afb-6481-4f92-bc9f-5a4a6346364d_SiteId">
    <vt:lpwstr>c05e3ffd-b491-4431-9809-e61d4dc78816</vt:lpwstr>
  </property>
  <property fmtid="{D5CDD505-2E9C-101B-9397-08002B2CF9AE}" pid="37" name="MSIP_Label_c0129afb-6481-4f92-bc9f-5a4a6346364d_ActionId">
    <vt:lpwstr>a0d1fa16-8a67-4dd8-abc1-a5c67136d610</vt:lpwstr>
  </property>
  <property fmtid="{D5CDD505-2E9C-101B-9397-08002B2CF9AE}" pid="38" name="MSIP_Label_c0129afb-6481-4f92-bc9f-5a4a6346364d_ContentBits">
    <vt:lpwstr>0</vt:lpwstr>
  </property>
  <property fmtid="{D5CDD505-2E9C-101B-9397-08002B2CF9AE}" pid="39" name="MSIP_Label_c0129afb-6481-4f92-bc9f-5a4a6346364d_Tag">
    <vt:lpwstr>10, 0, 1, 1</vt:lpwstr>
  </property>
</Properties>
</file>